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  <c r="C49" i="1"/>
  <c r="C48" i="1"/>
  <c r="C38" i="1"/>
  <c r="C28" i="1"/>
  <c r="C27" i="1"/>
  <c r="C23" i="1"/>
  <c r="C13" i="1"/>
  <c r="C12" i="1" s="1"/>
  <c r="C47" i="1" s="1"/>
</calcChain>
</file>

<file path=xl/sharedStrings.xml><?xml version="1.0" encoding="utf-8"?>
<sst xmlns="http://schemas.openxmlformats.org/spreadsheetml/2006/main" count="87" uniqueCount="86">
  <si>
    <t xml:space="preserve">                                                      "Dobeles novada pašvaldības</t>
  </si>
  <si>
    <t>Klasifi-</t>
  </si>
  <si>
    <t>kācijas</t>
  </si>
  <si>
    <t>Rādītāji</t>
  </si>
  <si>
    <t>kods</t>
  </si>
  <si>
    <t>EUR</t>
  </si>
  <si>
    <t>I.</t>
  </si>
  <si>
    <t>IEŅĒMUMI KOPĀ</t>
  </si>
  <si>
    <t>1.</t>
  </si>
  <si>
    <t>Nodokļu ieņēmumi</t>
  </si>
  <si>
    <t>1.1.1.0</t>
  </si>
  <si>
    <t>4.1.0.0</t>
  </si>
  <si>
    <t>2.</t>
  </si>
  <si>
    <t>Nenodokļu ieņēmumi</t>
  </si>
  <si>
    <t>Valsts budžeta transferti</t>
  </si>
  <si>
    <t>3.</t>
  </si>
  <si>
    <t>Maksas pakalpojumi un citi pašu ieņēmumi</t>
  </si>
  <si>
    <t>21.3.0.0.</t>
  </si>
  <si>
    <t>Ieņēmumi no budžeta iestāžu sniegtajiem maksas pakalpojumiem</t>
  </si>
  <si>
    <t>un citi pašu ieņēmumi</t>
  </si>
  <si>
    <t>21.4.0.0.</t>
  </si>
  <si>
    <t>Ieņēmumi no palīgražošanas un citi ieņēmumi</t>
  </si>
  <si>
    <t>Ieņēmumi no iedīvotāju ienākuma nodokļa un solidaritātes nodokļa</t>
  </si>
  <si>
    <t>Īpašuma nodokļi</t>
  </si>
  <si>
    <t>Nodokļi atsevišķām precēm un pakalpojumiem</t>
  </si>
  <si>
    <t>5.4.0.0</t>
  </si>
  <si>
    <t>5.</t>
  </si>
  <si>
    <t>Transferti</t>
  </si>
  <si>
    <t>18.0.0.0</t>
  </si>
  <si>
    <t>19.0.0.0</t>
  </si>
  <si>
    <t>Pašvaldību budžeta transferti</t>
  </si>
  <si>
    <t>II.</t>
  </si>
  <si>
    <t>II.1</t>
  </si>
  <si>
    <t>Izdevumi atbilstoši funkcionālajām kategorijām</t>
  </si>
  <si>
    <t>Vispārējie valdības dienesti</t>
  </si>
  <si>
    <t>03.000</t>
  </si>
  <si>
    <t>01.000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</si>
  <si>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</si>
  <si>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</si>
  <si>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</si>
  <si>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</si>
  <si>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</si>
  <si>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</si>
  <si>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</si>
  <si>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</si>
  <si>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</si>
  <si>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Atpūta, kultūra un reliģija</t>
  </si>
  <si>
    <t>08.000</t>
  </si>
  <si>
    <t>09.000</t>
  </si>
  <si>
    <t>Izglītība</t>
  </si>
  <si>
    <t>10.000</t>
  </si>
  <si>
    <t>Sociālā aizsardzība</t>
  </si>
  <si>
    <t>II.2</t>
  </si>
  <si>
    <t>Izdevumi atbilstoši ekonomiskajām kategorijām</t>
  </si>
  <si>
    <t>1000</t>
  </si>
  <si>
    <t>Atlīdzība</t>
  </si>
  <si>
    <t>Preces un pakalpojumi</t>
  </si>
  <si>
    <t>Dotācijas</t>
  </si>
  <si>
    <t>Procenti</t>
  </si>
  <si>
    <t>Pamatlīdzekļi</t>
  </si>
  <si>
    <t>Pabalsti</t>
  </si>
  <si>
    <t>Dažādi izdevumi, kas veidojas pēc uzkrāšanas principa un nav klasificēti iepriekš</t>
  </si>
  <si>
    <t>III.</t>
  </si>
  <si>
    <t>IZDEVUMI KOPĀ</t>
  </si>
  <si>
    <t>IV.</t>
  </si>
  <si>
    <t>Pieprasījuma noguldījumu atlikums gada sākumā</t>
  </si>
  <si>
    <t>Pieprasījuma noguldījumu atlikums perioda beigās</t>
  </si>
  <si>
    <t>Akcijas un cita līdzdalība pašu kapitāla</t>
  </si>
  <si>
    <t>Ieņēmumu pārsniegums (+) vai deficīts (-)</t>
  </si>
  <si>
    <t xml:space="preserve">kopsavilkums </t>
  </si>
  <si>
    <t xml:space="preserve">Palielinājums </t>
  </si>
  <si>
    <t xml:space="preserve">Samazinājums </t>
  </si>
  <si>
    <t>Naudas līdzekļu un noguldījumu izmaiņas</t>
  </si>
  <si>
    <t>FINANSĒŠANA</t>
  </si>
  <si>
    <t>Aizņēmumi</t>
  </si>
  <si>
    <t>17.0.0.0</t>
  </si>
  <si>
    <t>No valsts daļēji finansnetām  publiskām personām</t>
  </si>
  <si>
    <t>5.5.0.0.</t>
  </si>
  <si>
    <t>Dabas resursu nodoklis</t>
  </si>
  <si>
    <t>Aizdevuma atmaksa</t>
  </si>
  <si>
    <t xml:space="preserve">                                                                                  3. pielikums</t>
  </si>
  <si>
    <t xml:space="preserve">                                    Dobeles novada pašvaldības 29.10.2026.</t>
  </si>
  <si>
    <t xml:space="preserve">                                                    saistošajiem noteikumiem Nr. 9</t>
  </si>
  <si>
    <t xml:space="preserve">                                                                   budžets 2026. gadam"</t>
  </si>
  <si>
    <t xml:space="preserve">Dobeles novada  pašvaldības 2026. gada  pamatbudžeta ieņēmumu un izdevumu </t>
  </si>
  <si>
    <r>
      <t xml:space="preserve">Finanšu un grāmatvedības nodaļas vadītāja </t>
    </r>
    <r>
      <rPr>
        <i/>
        <sz val="11"/>
        <color theme="1"/>
        <rFont val="Calibri"/>
        <family val="2"/>
        <charset val="186"/>
        <scheme val="minor"/>
      </rPr>
      <t>J. Kalniņa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</si>
</sst>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i/>
      <sz val="10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86724448377941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0" borderId="0" xfId="0" applyFont="1"/>
    <xf numFmtId="0" fontId="2" fillId="0" borderId="0" xfId="0" applyFont="1"/>
    <xf numFmtId="2" fontId="1" fillId="0" borderId="1" xfId="0" applyNumberFormat="1" applyFont="1" applyBorder="1"/>
    <xf numFmtId="0" fontId="3" fillId="0" borderId="2" xfId="0" applyFont="1" applyBorder="1"/>
    <xf numFmtId="0" fontId="5" fillId="0" borderId="2" xfId="0" applyFont="1" applyBorder="1"/>
    <xf numFmtId="0" fontId="6" fillId="0" borderId="2" xfId="0" applyFont="1" applyBorder="1"/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center"/>
    </xf>
    <xf numFmtId="2" fontId="3" fillId="0" borderId="2" xfId="0" applyNumberFormat="1" applyFont="1" applyBorder="1"/>
    <xf numFmtId="2" fontId="5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2" xfId="0" applyFont="1" applyBorder="1"/>
    <xf numFmtId="0" fontId="9" fillId="0" borderId="2" xfId="0" applyFont="1" applyBorder="1"/>
    <xf numFmtId="49" fontId="8" fillId="0" borderId="2" xfId="0" applyNumberFormat="1" applyFont="1" applyBorder="1"/>
    <xf numFmtId="49" fontId="8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6" xfId="0" applyFont="1" applyBorder="1"/>
    <xf numFmtId="49" fontId="3" fillId="0" borderId="3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49" fontId="9" fillId="0" borderId="2" xfId="0" applyNumberFormat="1" applyFont="1" applyBorder="1"/>
    <xf numFmtId="0" fontId="9" fillId="0" borderId="2" xfId="0" applyFont="1" applyBorder="1" applyAlignment="1">
      <alignment horizontal="left"/>
    </xf>
    <xf numFmtId="0" fontId="11" fillId="0" borderId="2" xfId="0" applyFont="1" applyBorder="1"/>
    <xf numFmtId="2" fontId="6" fillId="0" borderId="7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vertical="justify"/>
    </xf>
    <xf numFmtId="2" fontId="6" fillId="0" borderId="8" xfId="0" applyNumberFormat="1" applyFont="1" applyBorder="1"/>
    <xf numFmtId="2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3" fillId="0" borderId="3" xfId="0" applyNumberFormat="1" applyFont="1" applyBorder="1"/>
    <xf numFmtId="0" fontId="10" fillId="0" borderId="7" xfId="0" applyFont="1" applyBorder="1" applyAlignment="1">
      <alignment horizontal="center"/>
    </xf>
    <xf numFmtId="0" fontId="10" fillId="0" borderId="7" xfId="0" applyFont="1" applyBorder="1"/>
    <xf numFmtId="0" fontId="8" fillId="0" borderId="7" xfId="0" applyFont="1" applyBorder="1"/>
    <xf numFmtId="0" fontId="4" fillId="0" borderId="7" xfId="0" applyFont="1" applyBorder="1"/>
    <xf numFmtId="2" fontId="4" fillId="2" borderId="9" xfId="0" applyNumberFormat="1" applyFont="1" applyFill="1" applyBorder="1" applyAlignment="1">
      <alignment horizontal="center"/>
    </xf>
    <xf numFmtId="2" fontId="4" fillId="2" borderId="8" xfId="0" applyNumberFormat="1" applyFont="1" applyFill="1" applyBorder="1"/>
    <xf numFmtId="0" fontId="4" fillId="2" borderId="10" xfId="0" applyFont="1" applyFill="1" applyBorder="1"/>
    <xf numFmtId="49" fontId="4" fillId="2" borderId="2" xfId="0" applyNumberFormat="1" applyFont="1" applyFill="1" applyBorder="1" applyAlignment="1">
      <alignment horizontal="center"/>
    </xf>
    <xf numFmtId="2" fontId="4" fillId="2" borderId="2" xfId="0" applyNumberFormat="1" applyFont="1" applyFill="1" applyBorder="1"/>
    <xf numFmtId="0" fontId="4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2" fillId="2" borderId="2" xfId="0" applyFont="1" applyFill="1" applyBorder="1"/>
    <xf numFmtId="0" fontId="10" fillId="2" borderId="2" xfId="0" applyFont="1" applyFill="1" applyBorder="1"/>
    <xf numFmtId="0" fontId="7" fillId="0" borderId="0" xfId="0" applyFont="1"/>
    <xf numFmtId="1" fontId="5" fillId="0" borderId="2" xfId="0" applyNumberFormat="1" applyFont="1" applyBorder="1" applyAlignment="1">
      <alignment horizontal="right"/>
    </xf>
    <xf numFmtId="0" fontId="5" fillId="0" borderId="3" xfId="0" applyFont="1" applyBorder="1"/>
    <xf numFmtId="0" fontId="13" fillId="0" borderId="0" xfId="0" applyFont="1"/>
    <xf numFmtId="0" fontId="14" fillId="0" borderId="0" xfId="0" applyFont="1"/>
    <xf numFmtId="1" fontId="9" fillId="0" borderId="2" xfId="0" applyNumberFormat="1" applyFont="1" applyBorder="1"/>
    <xf numFmtId="0" fontId="15" fillId="0" borderId="0" xfId="0" applyFont="1"/>
    <xf numFmtId="0" fontId="16" fillId="0" borderId="2" xfId="0" applyFont="1" applyBorder="1"/>
    <xf numFmtId="2" fontId="0" fillId="0" borderId="0" xfId="0" applyNumberFormat="1"/>
    <xf numFmtId="1" fontId="7" fillId="0" borderId="0" xfId="0" applyNumberFormat="1" applyFont="1"/>
    <xf numFmtId="1" fontId="17" fillId="0" borderId="0" xfId="0" applyNumberFormat="1" applyFont="1"/>
    <xf numFmtId="164" fontId="17" fillId="0" borderId="0" xfId="0" applyNumberFormat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2" fontId="3" fillId="3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left"/>
    </xf>
    <xf numFmtId="2" fontId="17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zoomScale="120" zoomScaleNormal="120" workbookViewId="0">
      <selection activeCell="E1" sqref="E1"/>
    </sheetView>
  </sheetViews>
  <sheetFormatPr defaultRowHeight="15" x14ac:dyDescent="0.25"/>
  <cols>
    <col min="1" max="1" width="12.42578125" customWidth="1"/>
    <col min="2" max="2" width="61.28515625" customWidth="1"/>
    <col min="3" max="3" width="14.7109375" customWidth="1"/>
    <col min="5" max="5" width="12" customWidth="1"/>
    <col min="6" max="6" width="12.85546875" customWidth="1"/>
    <col min="8" max="8" width="16.28515625" customWidth="1"/>
    <col min="9" max="9" width="12.42578125" bestFit="1" customWidth="1"/>
  </cols>
  <sheetData>
    <row r="1" spans="1:3" ht="15.6" x14ac:dyDescent="0.3">
      <c r="A1" s="2"/>
      <c r="B1" s="64" t="s">
        <v>80</v>
      </c>
      <c r="C1" s="64"/>
    </row>
    <row r="2" spans="1:3" ht="15.75" x14ac:dyDescent="0.25">
      <c r="A2" s="2"/>
      <c r="B2" s="65" t="s">
        <v>81</v>
      </c>
      <c r="C2" s="65"/>
    </row>
    <row r="3" spans="1:3" ht="15.75" x14ac:dyDescent="0.25">
      <c r="A3" s="2"/>
      <c r="B3" s="65" t="s">
        <v>82</v>
      </c>
      <c r="C3" s="65"/>
    </row>
    <row r="4" spans="1:3" ht="15.75" x14ac:dyDescent="0.25">
      <c r="A4" s="2"/>
      <c r="B4" s="66" t="s">
        <v>0</v>
      </c>
      <c r="C4" s="66"/>
    </row>
    <row r="5" spans="1:3" ht="15.75" x14ac:dyDescent="0.25">
      <c r="A5" s="2"/>
      <c r="B5" s="66" t="s">
        <v>83</v>
      </c>
      <c r="C5" s="66"/>
    </row>
    <row r="6" spans="1:3" ht="9" customHeight="1" x14ac:dyDescent="0.3">
      <c r="A6" s="4"/>
      <c r="B6" s="3"/>
      <c r="C6" s="3"/>
    </row>
    <row r="7" spans="1:3" ht="15.75" x14ac:dyDescent="0.25">
      <c r="A7" s="69" t="s">
        <v>84</v>
      </c>
      <c r="B7" s="69"/>
      <c r="C7" s="69"/>
    </row>
    <row r="8" spans="1:3" ht="15.6" x14ac:dyDescent="0.3">
      <c r="A8" s="2"/>
      <c r="B8" s="1" t="s">
        <v>69</v>
      </c>
      <c r="C8" s="3"/>
    </row>
    <row r="9" spans="1:3" ht="15.75" x14ac:dyDescent="0.25">
      <c r="A9" s="19" t="s">
        <v>1</v>
      </c>
      <c r="B9" s="5"/>
      <c r="C9" s="70">
        <v>2026</v>
      </c>
    </row>
    <row r="10" spans="1:3" ht="11.25" customHeight="1" x14ac:dyDescent="0.25">
      <c r="A10" s="20" t="s">
        <v>2</v>
      </c>
      <c r="B10" s="21" t="s">
        <v>3</v>
      </c>
      <c r="C10" s="71"/>
    </row>
    <row r="11" spans="1:3" ht="17.25" customHeight="1" x14ac:dyDescent="0.3">
      <c r="A11" s="20" t="s">
        <v>4</v>
      </c>
      <c r="B11" s="2"/>
      <c r="C11" s="36" t="s">
        <v>5</v>
      </c>
    </row>
    <row r="12" spans="1:3" x14ac:dyDescent="0.25">
      <c r="A12" s="42" t="s">
        <v>6</v>
      </c>
      <c r="B12" s="43" t="s">
        <v>7</v>
      </c>
      <c r="C12" s="44">
        <f>C13+C18+C19+C23</f>
        <v>62922621</v>
      </c>
    </row>
    <row r="13" spans="1:3" x14ac:dyDescent="0.25">
      <c r="A13" s="29" t="s">
        <v>8</v>
      </c>
      <c r="B13" s="22" t="s">
        <v>9</v>
      </c>
      <c r="C13" s="41">
        <f>SUM(C14:C17)</f>
        <v>30414053</v>
      </c>
    </row>
    <row r="14" spans="1:3" x14ac:dyDescent="0.25">
      <c r="A14" s="13" t="s">
        <v>10</v>
      </c>
      <c r="B14" s="6" t="s">
        <v>22</v>
      </c>
      <c r="C14" s="7">
        <v>26666587</v>
      </c>
    </row>
    <row r="15" spans="1:3" x14ac:dyDescent="0.25">
      <c r="A15" s="13" t="s">
        <v>11</v>
      </c>
      <c r="B15" s="6" t="s">
        <v>23</v>
      </c>
      <c r="C15" s="7">
        <v>3479648</v>
      </c>
    </row>
    <row r="16" spans="1:3" x14ac:dyDescent="0.25">
      <c r="A16" s="23" t="s">
        <v>25</v>
      </c>
      <c r="B16" s="14" t="s">
        <v>24</v>
      </c>
      <c r="C16" s="7">
        <v>18000</v>
      </c>
    </row>
    <row r="17" spans="1:15" ht="14.45" x14ac:dyDescent="0.3">
      <c r="A17" s="23" t="s">
        <v>77</v>
      </c>
      <c r="B17" s="14" t="s">
        <v>78</v>
      </c>
      <c r="C17" s="7">
        <v>249818</v>
      </c>
    </row>
    <row r="18" spans="1:15" x14ac:dyDescent="0.25">
      <c r="A18" s="30" t="s">
        <v>12</v>
      </c>
      <c r="B18" s="31" t="s">
        <v>13</v>
      </c>
      <c r="C18" s="32">
        <v>1331127</v>
      </c>
    </row>
    <row r="19" spans="1:15" x14ac:dyDescent="0.25">
      <c r="A19" s="10" t="s">
        <v>15</v>
      </c>
      <c r="B19" s="33" t="s">
        <v>16</v>
      </c>
      <c r="C19" s="8">
        <v>5029433</v>
      </c>
    </row>
    <row r="20" spans="1:15" ht="14.45" hidden="1" x14ac:dyDescent="0.3">
      <c r="A20" s="34" t="s">
        <v>17</v>
      </c>
      <c r="B20" s="12" t="s">
        <v>18</v>
      </c>
      <c r="C20" s="7">
        <v>518328</v>
      </c>
    </row>
    <row r="21" spans="1:15" ht="14.45" hidden="1" x14ac:dyDescent="0.3">
      <c r="A21" s="34"/>
      <c r="B21" s="12" t="s">
        <v>19</v>
      </c>
      <c r="C21" s="7"/>
    </row>
    <row r="22" spans="1:15" ht="14.45" hidden="1" x14ac:dyDescent="0.3">
      <c r="A22" s="34" t="s">
        <v>20</v>
      </c>
      <c r="B22" s="12" t="s">
        <v>21</v>
      </c>
      <c r="C22" s="7">
        <v>203079</v>
      </c>
    </row>
    <row r="23" spans="1:15" ht="14.45" x14ac:dyDescent="0.3">
      <c r="A23" s="35" t="s">
        <v>26</v>
      </c>
      <c r="B23" s="9" t="s">
        <v>27</v>
      </c>
      <c r="C23" s="8">
        <f>SUM(C24:C26)</f>
        <v>26148008</v>
      </c>
    </row>
    <row r="24" spans="1:15" x14ac:dyDescent="0.25">
      <c r="A24" s="13" t="s">
        <v>75</v>
      </c>
      <c r="B24" s="12" t="s">
        <v>76</v>
      </c>
      <c r="C24" s="7">
        <v>12800</v>
      </c>
    </row>
    <row r="25" spans="1:15" x14ac:dyDescent="0.25">
      <c r="A25" s="13" t="s">
        <v>28</v>
      </c>
      <c r="B25" s="11" t="s">
        <v>14</v>
      </c>
      <c r="C25" s="7">
        <v>25307033</v>
      </c>
    </row>
    <row r="26" spans="1:15" x14ac:dyDescent="0.25">
      <c r="A26" s="23" t="s">
        <v>29</v>
      </c>
      <c r="B26" s="37" t="s">
        <v>30</v>
      </c>
      <c r="C26" s="53">
        <v>828175</v>
      </c>
    </row>
    <row r="27" spans="1:15" x14ac:dyDescent="0.25">
      <c r="A27" s="45" t="s">
        <v>31</v>
      </c>
      <c r="B27" s="46" t="s">
        <v>63</v>
      </c>
      <c r="C27" s="47">
        <f>C28</f>
        <v>68862473</v>
      </c>
    </row>
    <row r="28" spans="1:15" x14ac:dyDescent="0.25">
      <c r="A28" s="38" t="s">
        <v>32</v>
      </c>
      <c r="B28" s="40" t="s">
        <v>33</v>
      </c>
      <c r="C28" s="39">
        <f>C29+C30+C31+C32+C33+C34+C35+C36+C37</f>
        <v>68862473</v>
      </c>
    </row>
    <row r="29" spans="1:15" x14ac:dyDescent="0.25">
      <c r="A29" s="26" t="s">
        <v>36</v>
      </c>
      <c r="B29" s="16" t="s">
        <v>34</v>
      </c>
      <c r="C29" s="16">
        <v>6330068</v>
      </c>
    </row>
    <row r="30" spans="1:15" x14ac:dyDescent="0.25">
      <c r="A30" s="26" t="s">
        <v>35</v>
      </c>
      <c r="B30" s="16" t="s">
        <v>37</v>
      </c>
      <c r="C30" s="16">
        <v>1743404</v>
      </c>
    </row>
    <row r="31" spans="1:15" x14ac:dyDescent="0.25">
      <c r="A31" s="26" t="s">
        <v>38</v>
      </c>
      <c r="B31" s="16" t="s">
        <v>39</v>
      </c>
      <c r="C31" s="52">
        <v>3062205</v>
      </c>
    </row>
    <row r="32" spans="1:15" x14ac:dyDescent="0.25">
      <c r="A32" s="26" t="s">
        <v>40</v>
      </c>
      <c r="B32" s="16" t="s">
        <v>41</v>
      </c>
      <c r="C32" s="16">
        <v>441469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x14ac:dyDescent="0.25">
      <c r="A33" s="26" t="s">
        <v>42</v>
      </c>
      <c r="B33" s="16" t="s">
        <v>43</v>
      </c>
      <c r="C33" s="16">
        <v>8687966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x14ac:dyDescent="0.25">
      <c r="A34" s="26" t="s">
        <v>44</v>
      </c>
      <c r="B34" s="16" t="s">
        <v>45</v>
      </c>
      <c r="C34" s="16">
        <v>121010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x14ac:dyDescent="0.25">
      <c r="A35" s="26" t="s">
        <v>47</v>
      </c>
      <c r="B35" s="26" t="s">
        <v>46</v>
      </c>
      <c r="C35" s="16">
        <v>4195286</v>
      </c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x14ac:dyDescent="0.25">
      <c r="A36" s="26" t="s">
        <v>48</v>
      </c>
      <c r="B36" s="26" t="s">
        <v>49</v>
      </c>
      <c r="C36" s="16">
        <v>31328065</v>
      </c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x14ac:dyDescent="0.25">
      <c r="A37" s="26" t="s">
        <v>50</v>
      </c>
      <c r="B37" s="26" t="s">
        <v>51</v>
      </c>
      <c r="C37" s="16">
        <v>12953000</v>
      </c>
      <c r="F37" s="59"/>
      <c r="G37" s="67"/>
      <c r="H37" s="67"/>
      <c r="I37" s="60"/>
      <c r="J37" s="60"/>
      <c r="K37" s="59"/>
      <c r="L37" s="59"/>
      <c r="M37" s="59"/>
      <c r="N37" s="59"/>
      <c r="O37" s="59"/>
    </row>
    <row r="38" spans="1:15" x14ac:dyDescent="0.25">
      <c r="A38" s="18" t="s">
        <v>52</v>
      </c>
      <c r="B38" s="17" t="s">
        <v>53</v>
      </c>
      <c r="C38" s="15">
        <f>C39+C40+C41+C42+C43+C44+C45+C46</f>
        <v>68862473</v>
      </c>
      <c r="F38" s="59"/>
      <c r="G38" s="68"/>
      <c r="H38" s="68"/>
      <c r="I38" s="61"/>
      <c r="J38" s="61"/>
      <c r="K38" s="59"/>
      <c r="L38" s="59"/>
      <c r="M38" s="59"/>
      <c r="N38" s="59"/>
      <c r="O38" s="59"/>
    </row>
    <row r="39" spans="1:15" x14ac:dyDescent="0.25">
      <c r="A39" s="26" t="s">
        <v>54</v>
      </c>
      <c r="B39" s="26" t="s">
        <v>55</v>
      </c>
      <c r="C39" s="56">
        <v>38070731</v>
      </c>
      <c r="F39" s="59"/>
      <c r="G39" s="68"/>
      <c r="H39" s="68"/>
      <c r="I39" s="61"/>
      <c r="J39" s="62"/>
      <c r="K39" s="59"/>
      <c r="L39" s="59"/>
      <c r="M39" s="59"/>
      <c r="N39" s="59"/>
      <c r="O39" s="59"/>
    </row>
    <row r="40" spans="1:15" ht="14.45" x14ac:dyDescent="0.3">
      <c r="A40" s="27">
        <v>2000</v>
      </c>
      <c r="B40" s="16" t="s">
        <v>56</v>
      </c>
      <c r="C40" s="56">
        <v>16732708</v>
      </c>
      <c r="F40" s="59"/>
      <c r="G40" s="68"/>
      <c r="H40" s="68"/>
      <c r="I40" s="61"/>
      <c r="J40" s="61"/>
      <c r="K40" s="59"/>
      <c r="L40" s="59"/>
      <c r="M40" s="59"/>
      <c r="N40" s="59"/>
      <c r="O40" s="59"/>
    </row>
    <row r="41" spans="1:15" x14ac:dyDescent="0.25">
      <c r="A41" s="27">
        <v>3000</v>
      </c>
      <c r="B41" s="16" t="s">
        <v>57</v>
      </c>
      <c r="C41" s="56">
        <v>2252416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ht="14.45" x14ac:dyDescent="0.3">
      <c r="A42" s="27">
        <v>4000</v>
      </c>
      <c r="B42" s="16" t="s">
        <v>58</v>
      </c>
      <c r="C42" s="56">
        <v>705586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x14ac:dyDescent="0.25">
      <c r="A43" s="27">
        <v>5000</v>
      </c>
      <c r="B43" s="16" t="s">
        <v>59</v>
      </c>
      <c r="C43" s="56">
        <v>7294322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ht="14.45" x14ac:dyDescent="0.3">
      <c r="A44" s="27">
        <v>6000</v>
      </c>
      <c r="B44" s="16" t="s">
        <v>60</v>
      </c>
      <c r="C44" s="56">
        <v>3151948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ht="14.45" x14ac:dyDescent="0.3">
      <c r="A45" s="27">
        <v>7000</v>
      </c>
      <c r="B45" s="16" t="s">
        <v>27</v>
      </c>
      <c r="C45" s="56">
        <v>654762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</row>
    <row r="46" spans="1:15" x14ac:dyDescent="0.25">
      <c r="A46" s="27">
        <v>8000</v>
      </c>
      <c r="B46" s="16" t="s">
        <v>61</v>
      </c>
      <c r="C46" s="16">
        <v>0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</row>
    <row r="47" spans="1:15" x14ac:dyDescent="0.25">
      <c r="A47" s="24" t="s">
        <v>62</v>
      </c>
      <c r="B47" s="15" t="s">
        <v>68</v>
      </c>
      <c r="C47" s="25">
        <f>C12-C28</f>
        <v>-5939852</v>
      </c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ht="15.75" x14ac:dyDescent="0.25">
      <c r="A48" s="48" t="s">
        <v>64</v>
      </c>
      <c r="B48" s="49" t="s">
        <v>73</v>
      </c>
      <c r="C48" s="50">
        <f>C49+C52+C55+C56</f>
        <v>5939852</v>
      </c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x14ac:dyDescent="0.25">
      <c r="A49" s="27"/>
      <c r="B49" s="15" t="s">
        <v>72</v>
      </c>
      <c r="C49" s="25">
        <f>C50-C51</f>
        <v>6134883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x14ac:dyDescent="0.25">
      <c r="A50" s="16"/>
      <c r="B50" s="28" t="s">
        <v>65</v>
      </c>
      <c r="C50" s="58">
        <v>6280450</v>
      </c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x14ac:dyDescent="0.25">
      <c r="A51" s="16"/>
      <c r="B51" s="28" t="s">
        <v>66</v>
      </c>
      <c r="C51" s="58">
        <v>145567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x14ac:dyDescent="0.25">
      <c r="A52" s="16"/>
      <c r="B52" s="15" t="s">
        <v>74</v>
      </c>
      <c r="C52" s="8">
        <f>C53+C54</f>
        <v>924440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5" x14ac:dyDescent="0.25">
      <c r="A53" s="16"/>
      <c r="B53" s="28" t="s">
        <v>70</v>
      </c>
      <c r="C53" s="58">
        <v>3364986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1:15" x14ac:dyDescent="0.25">
      <c r="A54" s="16"/>
      <c r="B54" s="28" t="s">
        <v>71</v>
      </c>
      <c r="C54" s="58">
        <v>-2440546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ht="14.45" x14ac:dyDescent="0.3">
      <c r="A55" s="16"/>
      <c r="B55" s="15" t="s">
        <v>79</v>
      </c>
      <c r="C55" s="8">
        <v>0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x14ac:dyDescent="0.25">
      <c r="A56" s="16"/>
      <c r="B56" s="15" t="s">
        <v>67</v>
      </c>
      <c r="C56" s="8">
        <v>-1119471</v>
      </c>
      <c r="G56" s="51"/>
    </row>
    <row r="58" spans="1:15" x14ac:dyDescent="0.25">
      <c r="A58" s="63" t="s">
        <v>85</v>
      </c>
      <c r="B58" s="63"/>
      <c r="C58" s="63"/>
    </row>
    <row r="59" spans="1:15" ht="15.6" x14ac:dyDescent="0.3">
      <c r="A59" s="54"/>
      <c r="C59" s="55"/>
    </row>
    <row r="60" spans="1:15" ht="14.45" x14ac:dyDescent="0.3">
      <c r="C60" s="51"/>
    </row>
    <row r="61" spans="1:15" ht="14.45" x14ac:dyDescent="0.3">
      <c r="F61" s="57"/>
    </row>
  </sheetData>
  <mergeCells count="12">
    <mergeCell ref="G37:H37"/>
    <mergeCell ref="G38:H38"/>
    <mergeCell ref="G39:H39"/>
    <mergeCell ref="G40:H40"/>
    <mergeCell ref="A7:C7"/>
    <mergeCell ref="C9:C10"/>
    <mergeCell ref="A58:C58"/>
    <mergeCell ref="B1:C1"/>
    <mergeCell ref="B2:C2"/>
    <mergeCell ref="B3:C3"/>
    <mergeCell ref="B4:C4"/>
    <mergeCell ref="B5:C5"/>
  </mergeCells>
  <pageMargins left="0.74803149606299202" right="0.15748031496063" top="0.98425196850393704" bottom="0.98425196850393704" header="0.511811023622047" footer="0.511811023622047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Kalniņa</dc:creator>
  <cp:keywords/>
  <dc:description/>
  <cp:lastModifiedBy>Uldis Ervalds</cp:lastModifiedBy>
  <cp:lastPrinted>2026-10-30T09:28:59Z</cp:lastPrinted>
  <dcterms:created xsi:type="dcterms:W3CDTF">2017-02-16T08:07:43Z</dcterms:created>
  <dcterms:modified xsi:type="dcterms:W3CDTF">2026-11-02T07:52:45Z</dcterms:modified>
  <cp:category/>
</cp:coreProperties>
</file>