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B26A6FA-3070-4B72-869B-7704A14FF1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-SAI" sheetId="1" r:id="rId1"/>
  </sheets>
  <definedNames>
    <definedName name="_xlnm.Print_Area" localSheetId="0">'4-SAI'!$B$1:$R$65579</definedName>
    <definedName name="_xlnm.Print_Titles" localSheetId="0">'4-SAI'!$3:$6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50" i="1" l="1"/>
  <c r="R51" i="1"/>
  <c r="R52" i="1"/>
  <c r="R53" i="1"/>
  <c r="R54" i="1"/>
  <c r="R55" i="1"/>
  <c r="R56" i="1"/>
  <c r="F62" i="1"/>
  <c r="G62" i="1"/>
  <c r="H62" i="1"/>
  <c r="I62" i="1"/>
  <c r="J62" i="1"/>
  <c r="K62" i="1"/>
  <c r="K57" i="1"/>
  <c r="J57" i="1"/>
  <c r="I57" i="1"/>
  <c r="H57" i="1"/>
  <c r="G57" i="1"/>
  <c r="F57" i="1"/>
  <c r="R49" i="1" l="1"/>
  <c r="F66" i="1" l="1"/>
  <c r="F68" i="1" s="1"/>
  <c r="G66" i="1"/>
  <c r="G68" i="1" s="1"/>
  <c r="H66" i="1"/>
  <c r="H68" i="1" s="1"/>
  <c r="I66" i="1"/>
  <c r="I68" i="1" s="1"/>
  <c r="J66" i="1"/>
  <c r="J68" i="1" s="1"/>
  <c r="L62" i="1"/>
  <c r="M62" i="1"/>
  <c r="N62" i="1"/>
  <c r="O62" i="1"/>
  <c r="P62" i="1"/>
  <c r="Q62" i="1"/>
  <c r="K66" i="1"/>
  <c r="K68" i="1" s="1"/>
  <c r="R61" i="1"/>
  <c r="R62" i="1" s="1"/>
  <c r="R18" i="1"/>
  <c r="R19" i="1"/>
  <c r="R20" i="1"/>
  <c r="R21" i="1"/>
  <c r="R22" i="1"/>
  <c r="R23" i="1"/>
  <c r="R24" i="1"/>
  <c r="R25" i="1"/>
  <c r="R26" i="1"/>
  <c r="R27" i="1"/>
  <c r="R13" i="1"/>
  <c r="R14" i="1"/>
  <c r="R15" i="1"/>
  <c r="R16" i="1"/>
  <c r="R17" i="1"/>
  <c r="R12" i="1"/>
  <c r="R10" i="1"/>
  <c r="R11" i="1"/>
  <c r="R9" i="1"/>
  <c r="O57" i="1"/>
  <c r="P57" i="1"/>
  <c r="Q57" i="1"/>
  <c r="Q66" i="1" s="1"/>
  <c r="N57" i="1"/>
  <c r="M57" i="1"/>
  <c r="L5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M66" i="1" l="1"/>
  <c r="M68" i="1" s="1"/>
  <c r="P66" i="1"/>
  <c r="P68" i="1" s="1"/>
  <c r="L66" i="1"/>
  <c r="L68" i="1" s="1"/>
  <c r="O66" i="1"/>
  <c r="O68" i="1" s="1"/>
  <c r="N66" i="1"/>
  <c r="N68" i="1" s="1"/>
  <c r="R57" i="1"/>
  <c r="R66" i="1" s="1"/>
</calcChain>
</file>

<file path=xl/sharedStrings.xml><?xml version="1.0" encoding="utf-8"?>
<sst xmlns="http://schemas.openxmlformats.org/spreadsheetml/2006/main" count="230" uniqueCount="153">
  <si>
    <t>(euro)</t>
  </si>
  <si>
    <t>Aizdevējs</t>
  </si>
  <si>
    <t>Mērķis</t>
  </si>
  <si>
    <t>Līguma noslēgšanas datums</t>
  </si>
  <si>
    <t>turpmākajos gados</t>
  </si>
  <si>
    <t>Aizņēmumi</t>
  </si>
  <si>
    <t>03</t>
  </si>
  <si>
    <t>Valsts kase</t>
  </si>
  <si>
    <t>SIA "Rēzeknes slimnīca" pamatkapitāla palielināšanai ERAF projekta "Stacionārās veselības aprūpes infrastruktūras uzlabošana Rēzeknes slimnīcā, paaugstinot sniegto pakalpojumu kvalitāti un nodrošinot efektīvu izmaksu racionālo pielietojumu" īstenošanai</t>
  </si>
  <si>
    <t>28.07.2010</t>
  </si>
  <si>
    <t xml:space="preserve">ERAF projekta "Pirmsskolas izglītības iestāžu infrastruktūras attīstība Rēzeknes pilsētā" īstenošana </t>
  </si>
  <si>
    <t>01.10.2010</t>
  </si>
  <si>
    <t>09</t>
  </si>
  <si>
    <t xml:space="preserve">valsts nozīmes sportainfrastruktūras attīstības projekta "Olimpiskā centra Rēzekne" būvniecība" 2.kārtas "Daudzfunkcionālās sporta ēkas Stacijas ielā 30B, Rēzeknē, būvniecības darbu veikšana" īstenošanai </t>
  </si>
  <si>
    <t>22.09.2015</t>
  </si>
  <si>
    <t>Līdzfinansējuma nodrošināšanai ERAF projekta "Uzņēmējdarbību veicinošās infrastruktūras izveide rūpniecisko teritoriju atjaunošanai Rēzeknes pilsētas Ziemeļu rajona Rēzeknes speciālās ekonomiskās zonas teritorijā" īstenošanai.</t>
  </si>
  <si>
    <t>01.02.2018</t>
  </si>
  <si>
    <t>Līdzfinansējuma nodrošināšanai ERAF projekta "Degradēto teritoriju atjaunošana, izveidojot biroja telpu un ražošanai paredzēto publisko infrastruktūru" īstenošanai.</t>
  </si>
  <si>
    <t>ERAF projekta "Atbalsts komercdarbības attīstībai, atjaunojot industriālajām vajadzībām nepieciešamo publisko infrastruktūru, II kārta" īstenošanai.</t>
  </si>
  <si>
    <t>04.04.2018</t>
  </si>
  <si>
    <t>RAF projekta "Industriālo teritoriju tīklojuma izveide uzņēmējdarbības veicināšanai Rēzeknes pilsētas, Rēzeknes un Viļānu novados" īstenošanai.</t>
  </si>
  <si>
    <t>13.04.2018</t>
  </si>
  <si>
    <t>"Atbalsts komercdarbības attīstībai, atjaunojot industriālajām vajadzībām nepieciešamo publisko infrastruktūru, I kārta" īstenošanai</t>
  </si>
  <si>
    <t>11.07.2018</t>
  </si>
  <si>
    <t>RAF projekta "Rēzeknes pilsētas Valsts 1.ģimnāzijas ēkas Dzirnavu ielā 3a, Rēzeknē, energoefektivitātes uzlabošana" īstenošanai</t>
  </si>
  <si>
    <t>17.07.2019</t>
  </si>
  <si>
    <t>28.11.2019</t>
  </si>
  <si>
    <t>Latvijas - Krievijas pārrobežu sadarbības programmas projekta "Zaļās pilsētvides plānošana un pārvaldība ilgtspējīgai pilsētu attīstībai Latvijas- Krievijas robežpilsētās (Shaping cities)" investīciju daļas īstenošanai</t>
  </si>
  <si>
    <t>03.03.2020</t>
  </si>
  <si>
    <t>ERAF projekta "Atbalsts komercdarbības attīstībai, izveidojot Kovšu ezera parka darbībai nepieciešamo publisko infrastruktūru" īstenošanai</t>
  </si>
  <si>
    <t>05.03.2020</t>
  </si>
  <si>
    <t>RAF projekta "Industriālo teritoriju tīklojuma izveide uzņēmējdarbības veicināšanai Rēzeknes pilsētā, Rēzeknes un Viļānu novados" īstenošanai</t>
  </si>
  <si>
    <t>01.07.2020</t>
  </si>
  <si>
    <t>Projekta "Viļakas ielas posma no Rīgas ielas līdz pilsētas robežai rekonstrukcija " īstenošanai</t>
  </si>
  <si>
    <t>27.08.2020</t>
  </si>
  <si>
    <t>06.10.2020</t>
  </si>
  <si>
    <t>ERAF projekta 'Ceļa savienojošā posma izbūve no Maskavas ielas līdz dzelzceļam, industriālo teritoriju pieejamībai"īstenošanai</t>
  </si>
  <si>
    <t>Projekta "Kvalitatīvas transporta infrastruktūras nodrošināšana industriālajās zonās" īstenošanai</t>
  </si>
  <si>
    <t>03.12.2020</t>
  </si>
  <si>
    <t>24.02.2021</t>
  </si>
  <si>
    <t>ERAF projekta "Nacionālas nozīmes izglītības centra attīstība Rēzeknes pilsētā, izveidojot un modernizējot vispārējās vidējās izglītības mācību vidi kvalitatīvai un mūsdienīgai izglītības ieguvei" īstenošanai</t>
  </si>
  <si>
    <t>Investīciju projekta īstenošanai (saistību pārjaunojums)</t>
  </si>
  <si>
    <t>03.03.2021</t>
  </si>
  <si>
    <t>04.03.2021</t>
  </si>
  <si>
    <t>Projekta 'Ēkas fasādes un jumta vienkāršotā atjaunošana Nikodema Rancāna ielā 51A, Rēzeknē" īstenošanai</t>
  </si>
  <si>
    <t>28.04.2021</t>
  </si>
  <si>
    <t>27.05.2021</t>
  </si>
  <si>
    <t>Latvijas-Krievijas pārrobežu sadarbības programmas projekta (Nr.LV-RU-021) "Zaļās pilsētvides" plānošana un pārvaldība ilgtspējīgai pilsētu attīstībai Latvijas - Krievijas robežpilsētās (Shaping cities)" investīciju daļas īstenošanai</t>
  </si>
  <si>
    <t>Prioritārā investīciju projekta "Rēzeknes kultūras un atpūtas parka Raiņa ielā 29A teritorijas attīstība" īstenošanai</t>
  </si>
  <si>
    <t>ERAF projekta (Nr.4.2.2.0/20/1/019) "Energoefektivitātes paaugstināšana un atjaunojamo enerģijas avotu izmantošana Rēzeknes pilsētas pašvaldības ēkā" īstenošanai</t>
  </si>
  <si>
    <t>29.07.2021</t>
  </si>
  <si>
    <t>Projekta "Stacijas ielas posma pārbūve no Atbrīvošanas alejas līdz Zemnieku ielai, Rēzeknē" īstenošanai</t>
  </si>
  <si>
    <t>05.10.2021</t>
  </si>
  <si>
    <t>ERAF projekta "Paklpojumu infrastruktūras attīstība deinstitucionalizācijas plānuīstenošanai Rēzeknes pilsētas pašvaldībā" īstenošanai</t>
  </si>
  <si>
    <t>29.04.2022</t>
  </si>
  <si>
    <t>Prioritārā investīciju projekta "Stacijas ielas posma pārbūve no Atbrīvošanas alejas līdz Zemnieku ielai, Rēzeknē</t>
  </si>
  <si>
    <t>Latvijas-Krievijas pārrobežu sadarbības programmas projekta "Zaļās pilsētvides plānošana un pārvaldība ilgtspējīgai pilsētu attīstībai Latvijas - Krievijas robežpilsētās (Shaping cities)" investīciju daļas īstenošanai</t>
  </si>
  <si>
    <t>30.05.2022</t>
  </si>
  <si>
    <t>Projekta "Rēzeknes valstspilsētas iela seguma atjaunošanas darbi" īstenošanai</t>
  </si>
  <si>
    <t>06.06.2022</t>
  </si>
  <si>
    <t>ERAF projekta (Nr.5.6.2.0/21/I/002) "Biznesa klastera attīstība Rēzeknes pilsētā un komercdarbības atbalsta infrastruktūras izveide" īstenošanai</t>
  </si>
  <si>
    <t>06.07.2022</t>
  </si>
  <si>
    <t>ERAF projekta (Nr.9.3.1.1/19/I/050) "Pakalpojumu infrastruktūras attīstība deinstitucionalizācijas plānu īstenošanai Rēzeknes valstspilsētas pašvaldībā" īstenošanai</t>
  </si>
  <si>
    <t>Projekta "Blaumaņa ielas pārbūve Rēzeknē" investīciju īstenošanai</t>
  </si>
  <si>
    <t>03.11.2022</t>
  </si>
  <si>
    <t>01</t>
  </si>
  <si>
    <t>12.07.2024</t>
  </si>
  <si>
    <t>KOPĀ:</t>
  </si>
  <si>
    <t>x</t>
  </si>
  <si>
    <t>Galvojumi</t>
  </si>
  <si>
    <t>Finanšu ministrija</t>
  </si>
  <si>
    <t>15.09.2021</t>
  </si>
  <si>
    <t>23.02.2023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</si>
  <si>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</si>
  <si>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</si>
  <si>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</si>
  <si>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</si>
  <si>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Rēzeknes valstspilsētas pašvaldības saistību grafiks</t>
  </si>
  <si>
    <t xml:space="preserve">Industriālās zonas infrastruktūras pielāgošana jaunu uzņēmumu izvietošanai un uzņēmējdarbības attīstības veicināšanai </t>
  </si>
  <si>
    <t>plānots 2026.g.</t>
  </si>
  <si>
    <t>Šķiroto atkritumu savākšanas laukuma un piebraucamā ceļa ierīkošana Rīgas ielā 44B, Rēzeknē</t>
  </si>
  <si>
    <t xml:space="preserve">Rēzeknes pamatskolas-attīstības centra infrastruktūras un mācību vides pilnveide kvalitatīvas un mūsdienīgas izglītības īstenošanai F.Vārslavana 5, Rēzeknē </t>
  </si>
  <si>
    <t>plānots 2025.g.</t>
  </si>
  <si>
    <t>Gaisa piesārņojuma samazināšanas pasākumi Rēzeknē</t>
  </si>
  <si>
    <t>Digitāla darba ar jaunatni sistēmas attīstība pašvaldības</t>
  </si>
  <si>
    <t xml:space="preserve">Kultūras nama ēkas pārbūve Brāļu Skrindu ielā 3, Rēzeknē </t>
  </si>
  <si>
    <t>02</t>
  </si>
  <si>
    <t>04</t>
  </si>
  <si>
    <t>05</t>
  </si>
  <si>
    <t>06</t>
  </si>
  <si>
    <t>07</t>
  </si>
  <si>
    <t>08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</si>
  <si>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</si>
  <si>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</si>
  <si>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</si>
  <si>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</si>
  <si>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</si>
  <si>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</si>
  <si>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</si>
  <si>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</si>
  <si>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</si>
  <si>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</si>
  <si>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</si>
  <si>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</si>
  <si>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</si>
  <si>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</si>
  <si>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</si>
  <si>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</si>
  <si>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</si>
  <si>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</si>
  <si>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</si>
  <si>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</si>
  <si>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</si>
  <si>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</si>
  <si>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</si>
  <si>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</si>
  <si>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</si>
  <si>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</si>
  <si>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</si>
  <si>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</si>
  <si>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</si>
  <si>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</si>
  <si>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</si>
  <si>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</si>
  <si>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</si>
  <si>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</si>
  <si>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</si>
  <si>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</si>
  <si>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</si>
  <si>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</si>
  <si>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</si>
  <si>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Nr.p.k.</t>
  </si>
  <si>
    <t>1</t>
  </si>
  <si>
    <t>2</t>
  </si>
  <si>
    <t>3</t>
  </si>
  <si>
    <t>4</t>
  </si>
  <si>
    <t>pavisam kopā</t>
  </si>
  <si>
    <r>
      <t xml:space="preserve">Rēzeknes valstspilsētas pašvaldības pagaidu administrācijas vadītāja </t>
    </r>
    <r>
      <rPr>
        <i/>
        <sz val="12"/>
        <color rgb="FF000000"/>
        <rFont val="Times New Roman"/>
        <family val="1"/>
        <charset val="186"/>
      </rPr>
      <t>G. Puce</t>
    </r>
  </si>
  <si>
    <t>1. pielikums paskaidrojuma rakstam Rēzeknes valstspilsētas pašvaldības 2025. gada budžetam</t>
  </si>
  <si>
    <t>ERAF projekta "Nacionālās nozīmes izglītības centra attīstība Rēzeknes pilsētā, izveidojot un modernizējot vispārējās izglītības mācību vidi kvalitatīvai un mūsdienīgai izglītības apguvei" īstenošanai</t>
  </si>
  <si>
    <t>Latvijas - Krievijas pārrobežu sadarbības programmas projekta "Pievilcīga pilsētvide"investīciju daļas īstenošanai</t>
  </si>
  <si>
    <t>ERAF projekta "Pakalpojumu infrastruktūras attīstība deinstitucionalizācijas plānu īstenošanai Rēzeknes pilsētas pašvaldībā" īstenošanai</t>
  </si>
  <si>
    <t>ERAF projekta "Kultūrtūrisma produktu klāsta pilnveidošana tūrisma uzņēmējdarbības veicināšanai pilsētas vēsturiskajā centrā" īstenošanai</t>
  </si>
  <si>
    <t>EKII projekta "Siltumnīcefekta gāzu emisiju samazināšana ar viedajām apgaismojuma tehnoloģijām Rēzeknes pilsētā" īstenošanai</t>
  </si>
  <si>
    <t>ERAF projekta "Rēzeknes rekreācijas centra izveide tūrisma attīstībai" īstenošanai</t>
  </si>
  <si>
    <t>ERAF projekta "Rēzeknes rekreācijas centra izveide tūrisma attīstībai" īstenošanai.</t>
  </si>
  <si>
    <t>Latvijas - Krievijas pārrobežu sadarbības programmas projekta (Nr.LV-RU-017) "Pievilcīga pilsētvide"" investīciju daļas īstenošanai</t>
  </si>
  <si>
    <t>RAF projekta "Biznesa klastera attīstība Rēzeknes pilsētā un komercdarbības atbalsta infrastruktūras izveide" īstenošanai</t>
  </si>
  <si>
    <t>Finanšu s ituācijas stabilizēšanai- 2023.gada kavēto maksājumu izpildei atbilstoši MK 2024.gada 25.jūnija sēdes protokolā apstiprinātā informatīvā ziņojuma pielikumā norādītajiem (tikai šī līguma 2.pielikumā norādītajiem) kreditoriem. FS-1/2024</t>
  </si>
  <si>
    <t>Finanšu situācijas stabilizēšanai - 2023.gada kavēto maksājumu izpildei atbilstoši MK 2024.gada 25.jūnija sēdes protokolā apstiprinātā informatīvā ziņojuma pielikumā norādītajiem (tikai šī līguma 2.pielikumā norādītajiem) kreditoriem. FS-2/2024</t>
  </si>
  <si>
    <t>Projekts "Sabiedrībā balstīto sociālo pakalpojumu infrastruktūras izveide un attīstība Rēzeknes valstspilsētā"</t>
  </si>
  <si>
    <t>Projekta "Sadzīves atkritumu apsaimniekošana Austrumlatgales reģionā" realizācijai</t>
  </si>
  <si>
    <t>KF projekta Nr.4.3.1.0/22/A/063 "Rēzeknes pilsētas Centra rajona katlu mājas efektivitātes paaugstināšana, aizvietojot fosilā kurināmā siltumavotu ar atjaunojamos energoresursus izmantojošu siltumavotu"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</si>
</sst>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14"/>
      <color rgb="FF000000"/>
      <name val="Times New Roman"/>
      <family val="1"/>
      <charset val="186"/>
    </font>
    <font>
      <sz val="8"/>
      <name val="Arial"/>
      <family val="2"/>
      <charset val="186"/>
    </font>
    <font>
      <sz val="11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</borders>
  <cellStyleXfs count="1">
    <xf numFmtId="0" fontId="0" fillId="0" borderId="0"/>
  </cellStyleXfs>
  <cellXfs count="86"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Protection="1">
      <protection locked="0"/>
    </xf>
    <xf numFmtId="0" fontId="2" fillId="2" borderId="0" xfId="0" applyFont="1" applyFill="1" applyAlignment="1">
      <alignment horizontal="centerContinuous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" wrapText="1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 applyProtection="1">
      <alignment vertical="center"/>
      <protection locked="0"/>
    </xf>
    <xf numFmtId="0" fontId="1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 applyProtection="1">
      <alignment horizontal="right" vertical="center" wrapText="1"/>
      <protection locked="0"/>
    </xf>
    <xf numFmtId="0" fontId="1" fillId="2" borderId="0" xfId="0" applyFont="1" applyFill="1" applyAlignment="1">
      <alignment horizontal="right" wrapText="1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0" xfId="0" applyFont="1" applyFill="1" applyAlignment="1">
      <alignment horizontal="right" wrapText="1"/>
    </xf>
    <xf numFmtId="4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  <xf numFmtId="3" fontId="3" fillId="2" borderId="1" xfId="0" applyNumberFormat="1" applyFont="1" applyFill="1" applyBorder="1" applyAlignment="1" applyProtection="1">
      <alignment horizontal="right" vertical="center"/>
      <protection locked="0"/>
    </xf>
    <xf numFmtId="3" fontId="6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7" fillId="2" borderId="2" xfId="0" applyFont="1" applyFill="1" applyBorder="1" applyAlignment="1" applyProtection="1">
      <alignment vertical="center"/>
      <protection locked="0"/>
    </xf>
    <xf numFmtId="0" fontId="3" fillId="2" borderId="0" xfId="0" applyFont="1" applyFill="1" applyAlignment="1">
      <alignment vertical="center"/>
    </xf>
    <xf numFmtId="0" fontId="3" fillId="2" borderId="3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  <xf numFmtId="49" fontId="8" fillId="2" borderId="0" xfId="0" applyNumberFormat="1" applyFont="1" applyFill="1" applyAlignment="1">
      <alignment horizontal="left" wrapText="1"/>
    </xf>
    <xf numFmtId="49" fontId="6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1" fillId="2" borderId="0" xfId="0" applyNumberFormat="1" applyFont="1" applyFill="1" applyAlignment="1" applyProtection="1">
      <alignment horizontal="center" vertical="center" wrapText="1"/>
      <protection locked="0"/>
    </xf>
    <xf numFmtId="49" fontId="1" fillId="2" borderId="0" xfId="0" applyNumberFormat="1" applyFont="1" applyFill="1" applyAlignment="1" applyProtection="1">
      <alignment wrapText="1"/>
      <protection locked="0"/>
    </xf>
    <xf numFmtId="49" fontId="6" fillId="2" borderId="0" xfId="0" applyNumberFormat="1" applyFont="1" applyFill="1" applyAlignment="1" applyProtection="1">
      <alignment horizontal="left" wrapText="1"/>
      <protection locked="0"/>
    </xf>
    <xf numFmtId="49" fontId="6" fillId="2" borderId="0" xfId="0" applyNumberFormat="1" applyFont="1" applyFill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vertical="center" wrapText="1"/>
      <protection locked="0"/>
    </xf>
    <xf numFmtId="49" fontId="3" fillId="2" borderId="0" xfId="0" applyNumberFormat="1" applyFont="1" applyFill="1" applyAlignment="1" applyProtection="1">
      <alignment horizontal="center" vertical="center" wrapText="1"/>
      <protection locked="0"/>
    </xf>
    <xf numFmtId="49" fontId="3" fillId="2" borderId="0" xfId="0" applyNumberFormat="1" applyFont="1" applyFill="1" applyAlignment="1" applyProtection="1">
      <alignment wrapText="1"/>
      <protection locked="0"/>
    </xf>
    <xf numFmtId="49" fontId="6" fillId="2" borderId="0" xfId="0" applyNumberFormat="1" applyFont="1" applyFill="1" applyAlignment="1" applyProtection="1">
      <alignment vertical="center" wrapText="1"/>
      <protection locked="0"/>
    </xf>
    <xf numFmtId="49" fontId="0" fillId="2" borderId="5" xfId="0" applyNumberFormat="1" applyFill="1" applyBorder="1" applyAlignment="1">
      <alignment vertical="center" wrapText="1"/>
    </xf>
    <xf numFmtId="49" fontId="0" fillId="2" borderId="6" xfId="0" applyNumberFormat="1" applyFill="1" applyBorder="1" applyAlignment="1">
      <alignment vertical="center" wrapText="1"/>
    </xf>
    <xf numFmtId="49" fontId="3" fillId="2" borderId="0" xfId="0" applyNumberFormat="1" applyFont="1" applyFill="1" applyAlignment="1" applyProtection="1">
      <alignment vertical="center" wrapText="1"/>
      <protection locked="0"/>
    </xf>
    <xf numFmtId="49" fontId="7" fillId="2" borderId="0" xfId="0" applyNumberFormat="1" applyFont="1" applyFill="1" applyAlignment="1">
      <alignment vertical="center" wrapText="1"/>
    </xf>
    <xf numFmtId="49" fontId="1" fillId="2" borderId="0" xfId="0" applyNumberFormat="1" applyFont="1" applyFill="1" applyProtection="1">
      <protection locked="0"/>
    </xf>
    <xf numFmtId="49" fontId="4" fillId="2" borderId="0" xfId="0" applyNumberFormat="1" applyFont="1" applyFill="1" applyProtection="1">
      <protection locked="0"/>
    </xf>
    <xf numFmtId="49" fontId="3" fillId="2" borderId="0" xfId="0" applyNumberFormat="1" applyFont="1" applyFill="1"/>
    <xf numFmtId="49" fontId="1" fillId="2" borderId="0" xfId="0" applyNumberFormat="1" applyFont="1" applyFill="1"/>
    <xf numFmtId="0" fontId="3" fillId="2" borderId="8" xfId="0" applyFont="1" applyFill="1" applyBorder="1" applyAlignment="1">
      <alignment horizontal="right" vertical="center" wrapText="1"/>
    </xf>
    <xf numFmtId="0" fontId="3" fillId="2" borderId="8" xfId="0" applyFont="1" applyFill="1" applyBorder="1" applyAlignment="1">
      <alignment horizontal="right" wrapText="1"/>
    </xf>
    <xf numFmtId="3" fontId="6" fillId="3" borderId="9" xfId="0" applyNumberFormat="1" applyFont="1" applyFill="1" applyBorder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right" vertical="center" wrapText="1"/>
    </xf>
    <xf numFmtId="0" fontId="3" fillId="2" borderId="8" xfId="0" applyFont="1" applyFill="1" applyBorder="1" applyAlignment="1" applyProtection="1">
      <alignment vertical="center"/>
      <protection locked="0"/>
    </xf>
    <xf numFmtId="49" fontId="6" fillId="2" borderId="8" xfId="0" applyNumberFormat="1" applyFont="1" applyFill="1" applyBorder="1" applyAlignment="1">
      <alignment wrapText="1"/>
    </xf>
    <xf numFmtId="0" fontId="7" fillId="2" borderId="0" xfId="0" applyFont="1" applyFill="1" applyAlignment="1" applyProtection="1">
      <alignment horizontal="right" vertical="top"/>
      <protection locked="0"/>
    </xf>
    <xf numFmtId="0" fontId="1" fillId="2" borderId="0" xfId="0" applyFont="1" applyFill="1" applyAlignment="1" applyProtection="1">
      <alignment vertical="center"/>
      <protection locked="0"/>
    </xf>
    <xf numFmtId="0" fontId="4" fillId="0" borderId="0" xfId="0" applyFont="1"/>
    <xf numFmtId="0" fontId="0" fillId="0" borderId="0" xfId="0"/>
    <xf numFmtId="0" fontId="11" fillId="0" borderId="0" xfId="0" applyFont="1"/>
    <xf numFmtId="0" fontId="5" fillId="0" borderId="0" xfId="0" applyFont="1"/>
    <xf numFmtId="3" fontId="12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0" xfId="0" applyFont="1" applyFill="1"/>
    <xf numFmtId="0" fontId="5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5" xfId="0" applyFont="1" applyFill="1" applyBorder="1" applyAlignment="1" applyProtection="1">
      <alignment horizontal="right"/>
      <protection locked="0"/>
    </xf>
    <xf numFmtId="0" fontId="5" fillId="2" borderId="6" xfId="0" applyFont="1" applyFill="1" applyBorder="1" applyAlignment="1" applyProtection="1">
      <alignment horizontal="right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9" fillId="2" borderId="5" xfId="0" applyFont="1" applyFill="1" applyBorder="1" applyAlignment="1" applyProtection="1">
      <alignment horizontal="center"/>
      <protection locked="0"/>
    </xf>
    <xf numFmtId="0" fontId="9" fillId="2" borderId="6" xfId="0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>
      <alignment horizontal="left" vertical="center" wrapText="1"/>
    </xf>
    <xf numFmtId="49" fontId="3" fillId="2" borderId="5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49" fontId="3" fillId="2" borderId="10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5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6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J78"/>
  <sheetViews>
    <sheetView showGridLines="0" tabSelected="1" topLeftCell="A60" zoomScale="80" zoomScaleNormal="80" workbookViewId="0">
      <selection activeCell="H74" sqref="H74"/>
    </sheetView>
  </sheetViews>
  <sheetFormatPr defaultColWidth="9.109375" defaultRowHeight="15.75" customHeight="1" x14ac:dyDescent="0.3"/>
  <cols>
    <col min="1" max="1" width="9.109375" style="16"/>
    <col min="2" max="2" width="11.109375" style="3" customWidth="1"/>
    <col min="3" max="3" width="14.6640625" style="1" customWidth="1"/>
    <col min="4" max="4" width="25" style="1" customWidth="1"/>
    <col min="5" max="5" width="12.33203125" style="1" customWidth="1"/>
    <col min="6" max="18" width="13.33203125" style="3" customWidth="1"/>
    <col min="19" max="22" width="0" style="3" hidden="1" customWidth="1"/>
    <col min="23" max="23" width="0" style="1" hidden="1" customWidth="1"/>
    <col min="24" max="39" width="0" style="3" hidden="1" customWidth="1"/>
  </cols>
  <sheetData>
    <row r="1" spans="1:114" ht="15.75" customHeight="1" x14ac:dyDescent="0.3">
      <c r="B1" s="68" t="s">
        <v>77</v>
      </c>
      <c r="C1" s="68"/>
      <c r="D1" s="68"/>
      <c r="E1" s="68"/>
      <c r="F1" s="69" t="s">
        <v>138</v>
      </c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1"/>
    </row>
    <row r="2" spans="1:114" ht="18.75" customHeight="1" x14ac:dyDescent="0.3">
      <c r="B2" s="68"/>
      <c r="C2" s="68"/>
      <c r="D2" s="68"/>
      <c r="E2" s="68"/>
      <c r="F2" s="72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4"/>
    </row>
    <row r="3" spans="1:114" ht="15.75" customHeight="1" x14ac:dyDescent="0.3">
      <c r="R3" s="59" t="s">
        <v>0</v>
      </c>
      <c r="AA3"/>
    </row>
    <row r="4" spans="1:114" ht="15.75" customHeight="1" x14ac:dyDescent="0.3">
      <c r="B4" s="78" t="s">
        <v>131</v>
      </c>
      <c r="C4" s="78" t="s">
        <v>1</v>
      </c>
      <c r="D4" s="80" t="s">
        <v>2</v>
      </c>
      <c r="E4" s="78" t="s">
        <v>3</v>
      </c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AA4"/>
      <c r="AB4"/>
    </row>
    <row r="5" spans="1:114" s="7" customFormat="1" ht="45.75" customHeight="1" x14ac:dyDescent="0.3">
      <c r="A5" s="17"/>
      <c r="B5" s="78"/>
      <c r="C5" s="78"/>
      <c r="D5" s="81"/>
      <c r="E5" s="78"/>
      <c r="F5" s="13">
        <v>2025</v>
      </c>
      <c r="G5" s="13">
        <v>2026</v>
      </c>
      <c r="H5" s="13">
        <v>2027</v>
      </c>
      <c r="I5" s="13">
        <v>2028</v>
      </c>
      <c r="J5" s="13">
        <v>2029</v>
      </c>
      <c r="K5" s="13">
        <v>2030</v>
      </c>
      <c r="L5" s="13">
        <v>2031</v>
      </c>
      <c r="M5" s="13">
        <v>2032</v>
      </c>
      <c r="N5" s="13">
        <v>2033</v>
      </c>
      <c r="O5" s="13">
        <v>2034</v>
      </c>
      <c r="P5" s="13">
        <v>2035</v>
      </c>
      <c r="Q5" s="13" t="s">
        <v>4</v>
      </c>
      <c r="R5" s="14" t="s">
        <v>136</v>
      </c>
      <c r="S5" s="4"/>
      <c r="T5" s="4"/>
      <c r="U5" s="4"/>
      <c r="V5" s="4"/>
      <c r="W5" s="5"/>
      <c r="X5" s="4"/>
      <c r="Y5" s="4"/>
      <c r="Z5"/>
      <c r="AA5"/>
      <c r="AB5"/>
      <c r="AC5"/>
      <c r="AD5"/>
    </row>
    <row r="6" spans="1:114" s="10" customFormat="1" ht="12" customHeight="1" x14ac:dyDescent="0.25">
      <c r="A6" s="18"/>
      <c r="B6" s="33" t="s">
        <v>132</v>
      </c>
      <c r="C6" s="33" t="s">
        <v>133</v>
      </c>
      <c r="D6" s="33" t="s">
        <v>134</v>
      </c>
      <c r="E6" s="33" t="s">
        <v>135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9"/>
      <c r="T6" s="9"/>
      <c r="U6" s="9"/>
      <c r="V6" s="9"/>
      <c r="W6" s="9"/>
      <c r="X6" s="9"/>
      <c r="Y6" s="9"/>
      <c r="Z6"/>
      <c r="AA6"/>
      <c r="AB6"/>
      <c r="AC6"/>
      <c r="AD6"/>
    </row>
    <row r="7" spans="1:114" s="10" customFormat="1" ht="11.25" customHeight="1" x14ac:dyDescent="0.25">
      <c r="A7" s="18"/>
      <c r="B7" s="34"/>
      <c r="C7" s="34"/>
      <c r="D7" s="34"/>
      <c r="E7" s="34"/>
      <c r="S7" s="9"/>
      <c r="T7" s="9"/>
      <c r="U7" s="9"/>
      <c r="V7" s="9"/>
      <c r="W7" s="9"/>
      <c r="X7" s="9"/>
      <c r="Y7" s="9"/>
      <c r="Z7"/>
      <c r="AA7"/>
      <c r="AB7"/>
      <c r="AC7"/>
      <c r="AD7"/>
    </row>
    <row r="8" spans="1:114" s="10" customFormat="1" ht="15.75" customHeight="1" x14ac:dyDescent="0.25">
      <c r="A8" s="18"/>
      <c r="B8" s="34"/>
      <c r="C8" s="58" t="s">
        <v>5</v>
      </c>
      <c r="D8" s="35"/>
      <c r="E8" s="35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/>
      <c r="AA8"/>
      <c r="AB8"/>
      <c r="AC8"/>
      <c r="AD8"/>
    </row>
    <row r="9" spans="1:114" s="10" customFormat="1" ht="145.19999999999999" x14ac:dyDescent="0.25">
      <c r="A9" s="18"/>
      <c r="B9" s="26" t="s">
        <v>65</v>
      </c>
      <c r="C9" s="27" t="s">
        <v>7</v>
      </c>
      <c r="D9" s="27" t="s">
        <v>8</v>
      </c>
      <c r="E9" s="26" t="s">
        <v>9</v>
      </c>
      <c r="F9" s="65">
        <v>4173</v>
      </c>
      <c r="G9" s="65">
        <v>3984</v>
      </c>
      <c r="H9" s="65">
        <v>3888</v>
      </c>
      <c r="I9" s="65">
        <v>3793</v>
      </c>
      <c r="J9" s="65">
        <v>3695</v>
      </c>
      <c r="K9" s="65">
        <v>3598</v>
      </c>
      <c r="L9" s="28">
        <v>3539</v>
      </c>
      <c r="M9" s="28">
        <v>3436</v>
      </c>
      <c r="N9" s="28">
        <v>3330</v>
      </c>
      <c r="O9" s="28">
        <v>3226</v>
      </c>
      <c r="P9" s="28">
        <v>2319</v>
      </c>
      <c r="Q9" s="28">
        <v>0</v>
      </c>
      <c r="R9" s="19">
        <f t="shared" ref="R9:R40" si="0">SUM(F9:Q9)</f>
        <v>38981</v>
      </c>
      <c r="S9" s="9"/>
      <c r="T9" s="9"/>
      <c r="U9" s="9"/>
      <c r="V9" s="9"/>
      <c r="W9" s="9"/>
      <c r="X9" s="9"/>
      <c r="Y9" s="9"/>
      <c r="Z9"/>
      <c r="AA9"/>
      <c r="AB9"/>
      <c r="AC9"/>
      <c r="AD9"/>
    </row>
    <row r="10" spans="1:114" ht="52.8" x14ac:dyDescent="0.3">
      <c r="A10" s="18"/>
      <c r="B10" s="26" t="s">
        <v>86</v>
      </c>
      <c r="C10" s="27" t="s">
        <v>7</v>
      </c>
      <c r="D10" s="27" t="s">
        <v>10</v>
      </c>
      <c r="E10" s="26" t="s">
        <v>11</v>
      </c>
      <c r="F10" s="65">
        <v>13865</v>
      </c>
      <c r="G10" s="65">
        <v>13284</v>
      </c>
      <c r="H10" s="65">
        <v>12963</v>
      </c>
      <c r="I10" s="65">
        <v>12647</v>
      </c>
      <c r="J10" s="65">
        <v>12319</v>
      </c>
      <c r="K10" s="65">
        <v>11997</v>
      </c>
      <c r="L10" s="28">
        <v>11804</v>
      </c>
      <c r="M10" s="28">
        <v>11459</v>
      </c>
      <c r="N10" s="28">
        <v>11105</v>
      </c>
      <c r="O10" s="28">
        <v>10756</v>
      </c>
      <c r="P10" s="28">
        <v>7853</v>
      </c>
      <c r="Q10" s="28">
        <v>0</v>
      </c>
      <c r="R10" s="19">
        <f t="shared" si="0"/>
        <v>130052</v>
      </c>
      <c r="S10" s="9"/>
      <c r="T10" s="9"/>
      <c r="U10" s="9"/>
      <c r="V10" s="9"/>
      <c r="W10" s="9"/>
      <c r="X10" s="9"/>
      <c r="Y10" s="9"/>
      <c r="Z10"/>
      <c r="AA10"/>
      <c r="AB10"/>
      <c r="AC10"/>
      <c r="AD10"/>
      <c r="DJ10" s="10"/>
    </row>
    <row r="11" spans="1:114" ht="105.6" x14ac:dyDescent="0.3">
      <c r="A11" s="18"/>
      <c r="B11" s="26" t="s">
        <v>6</v>
      </c>
      <c r="C11" s="27" t="s">
        <v>7</v>
      </c>
      <c r="D11" s="27" t="s">
        <v>13</v>
      </c>
      <c r="E11" s="26" t="s">
        <v>14</v>
      </c>
      <c r="F11" s="65">
        <v>142999</v>
      </c>
      <c r="G11" s="65">
        <v>131839</v>
      </c>
      <c r="H11" s="65">
        <v>128744</v>
      </c>
      <c r="I11" s="65">
        <v>125751</v>
      </c>
      <c r="J11" s="65">
        <v>122551</v>
      </c>
      <c r="K11" s="65">
        <v>119458</v>
      </c>
      <c r="L11" s="28">
        <v>117694</v>
      </c>
      <c r="M11" s="28">
        <v>114548</v>
      </c>
      <c r="N11" s="28">
        <v>111231</v>
      </c>
      <c r="O11" s="28">
        <v>107998</v>
      </c>
      <c r="P11" s="28">
        <v>104768</v>
      </c>
      <c r="Q11" s="28">
        <v>453766</v>
      </c>
      <c r="R11" s="19">
        <f t="shared" si="0"/>
        <v>1781347</v>
      </c>
      <c r="S11" s="9"/>
      <c r="T11" s="9"/>
      <c r="U11" s="9"/>
      <c r="V11" s="9"/>
      <c r="W11" s="9"/>
      <c r="X11" s="9"/>
      <c r="Y11" s="9"/>
      <c r="Z11"/>
      <c r="AA11"/>
      <c r="AB11"/>
      <c r="AC11"/>
      <c r="AD11"/>
      <c r="DJ11" s="10"/>
    </row>
    <row r="12" spans="1:114" ht="118.8" x14ac:dyDescent="0.3">
      <c r="A12" s="18"/>
      <c r="B12" s="26" t="s">
        <v>87</v>
      </c>
      <c r="C12" s="27" t="s">
        <v>7</v>
      </c>
      <c r="D12" s="27" t="s">
        <v>15</v>
      </c>
      <c r="E12" s="26" t="s">
        <v>16</v>
      </c>
      <c r="F12" s="65">
        <v>130435</v>
      </c>
      <c r="G12" s="65">
        <v>122685</v>
      </c>
      <c r="H12" s="65">
        <v>119965</v>
      </c>
      <c r="I12" s="65">
        <v>117353</v>
      </c>
      <c r="J12" s="65">
        <v>114521</v>
      </c>
      <c r="K12" s="65">
        <v>111803</v>
      </c>
      <c r="L12" s="28">
        <v>110555</v>
      </c>
      <c r="M12" s="28">
        <v>107809</v>
      </c>
      <c r="N12" s="28">
        <v>104874</v>
      </c>
      <c r="O12" s="28">
        <v>102032</v>
      </c>
      <c r="P12" s="28">
        <v>99192</v>
      </c>
      <c r="Q12" s="28">
        <v>634329</v>
      </c>
      <c r="R12" s="19">
        <f t="shared" si="0"/>
        <v>1875553</v>
      </c>
      <c r="S12" s="9"/>
      <c r="T12" s="9"/>
      <c r="U12" s="9"/>
      <c r="V12" s="9"/>
      <c r="W12" s="9"/>
      <c r="X12" s="9"/>
      <c r="Y12" s="9"/>
      <c r="Z12"/>
      <c r="AA12"/>
      <c r="AB12"/>
      <c r="AC12"/>
      <c r="AD12"/>
      <c r="DJ12" s="10"/>
    </row>
    <row r="13" spans="1:114" ht="92.4" x14ac:dyDescent="0.3">
      <c r="A13" s="18"/>
      <c r="B13" s="26" t="s">
        <v>88</v>
      </c>
      <c r="C13" s="27" t="s">
        <v>7</v>
      </c>
      <c r="D13" s="27" t="s">
        <v>17</v>
      </c>
      <c r="E13" s="26" t="s">
        <v>16</v>
      </c>
      <c r="F13" s="65">
        <v>61682</v>
      </c>
      <c r="G13" s="65">
        <v>58017</v>
      </c>
      <c r="H13" s="65">
        <v>56731</v>
      </c>
      <c r="I13" s="65">
        <v>55496</v>
      </c>
      <c r="J13" s="65">
        <v>54156</v>
      </c>
      <c r="K13" s="65">
        <v>52871</v>
      </c>
      <c r="L13" s="28">
        <v>52280</v>
      </c>
      <c r="M13" s="28">
        <v>50982</v>
      </c>
      <c r="N13" s="28">
        <v>49594</v>
      </c>
      <c r="O13" s="28">
        <v>48250</v>
      </c>
      <c r="P13" s="28">
        <v>46908</v>
      </c>
      <c r="Q13" s="28">
        <v>299980</v>
      </c>
      <c r="R13" s="19">
        <f t="shared" si="0"/>
        <v>886947</v>
      </c>
      <c r="S13" s="9"/>
      <c r="T13" s="9"/>
      <c r="U13" s="9"/>
      <c r="V13" s="9"/>
      <c r="W13" s="9"/>
      <c r="X13" s="9"/>
      <c r="Y13" s="9"/>
      <c r="Z13"/>
      <c r="AA13"/>
      <c r="AB13"/>
      <c r="AC13"/>
      <c r="AD13"/>
      <c r="DJ13" s="10"/>
    </row>
    <row r="14" spans="1:114" ht="79.2" x14ac:dyDescent="0.3">
      <c r="A14" s="18"/>
      <c r="B14" s="26" t="s">
        <v>89</v>
      </c>
      <c r="C14" s="27" t="s">
        <v>7</v>
      </c>
      <c r="D14" s="27" t="s">
        <v>18</v>
      </c>
      <c r="E14" s="26" t="s">
        <v>19</v>
      </c>
      <c r="F14" s="65">
        <v>7778</v>
      </c>
      <c r="G14" s="65">
        <v>7134</v>
      </c>
      <c r="H14" s="65">
        <v>6976</v>
      </c>
      <c r="I14" s="65">
        <v>6824</v>
      </c>
      <c r="J14" s="65">
        <v>6659</v>
      </c>
      <c r="K14" s="65">
        <v>6501</v>
      </c>
      <c r="L14" s="28">
        <v>6429</v>
      </c>
      <c r="M14" s="28">
        <v>6269</v>
      </c>
      <c r="N14" s="28">
        <v>6098</v>
      </c>
      <c r="O14" s="28">
        <v>5933</v>
      </c>
      <c r="P14" s="28">
        <v>5768</v>
      </c>
      <c r="Q14" s="28">
        <v>36873</v>
      </c>
      <c r="R14" s="19">
        <f t="shared" si="0"/>
        <v>109242</v>
      </c>
      <c r="S14" s="9"/>
      <c r="T14" s="9"/>
      <c r="U14" s="9"/>
      <c r="V14" s="9"/>
      <c r="W14" s="9"/>
      <c r="X14" s="9"/>
      <c r="Y14" s="9"/>
      <c r="Z14"/>
      <c r="AA14"/>
      <c r="AB14"/>
      <c r="AC14"/>
      <c r="AD14"/>
      <c r="DJ14" s="10"/>
    </row>
    <row r="15" spans="1:114" ht="79.2" x14ac:dyDescent="0.3">
      <c r="A15" s="18"/>
      <c r="B15" s="26" t="s">
        <v>90</v>
      </c>
      <c r="C15" s="27" t="s">
        <v>7</v>
      </c>
      <c r="D15" s="27" t="s">
        <v>20</v>
      </c>
      <c r="E15" s="26" t="s">
        <v>21</v>
      </c>
      <c r="F15" s="65">
        <v>35346</v>
      </c>
      <c r="G15" s="65">
        <v>32543</v>
      </c>
      <c r="H15" s="65">
        <v>31821</v>
      </c>
      <c r="I15" s="65">
        <v>31129</v>
      </c>
      <c r="J15" s="65">
        <v>30377</v>
      </c>
      <c r="K15" s="65">
        <v>29656</v>
      </c>
      <c r="L15" s="28">
        <v>29325</v>
      </c>
      <c r="M15" s="28">
        <v>28597</v>
      </c>
      <c r="N15" s="28">
        <v>27818</v>
      </c>
      <c r="O15" s="28">
        <v>27064</v>
      </c>
      <c r="P15" s="28">
        <v>26311</v>
      </c>
      <c r="Q15" s="28">
        <v>168266</v>
      </c>
      <c r="R15" s="19">
        <f t="shared" si="0"/>
        <v>498253</v>
      </c>
      <c r="S15" s="9"/>
      <c r="T15" s="9"/>
      <c r="U15" s="9"/>
      <c r="V15" s="9"/>
      <c r="W15" s="9"/>
      <c r="X15" s="9"/>
      <c r="Y15" s="9"/>
      <c r="Z15"/>
      <c r="AA15"/>
      <c r="AB15"/>
      <c r="AC15"/>
      <c r="AD15"/>
      <c r="DJ15" s="10"/>
    </row>
    <row r="16" spans="1:114" ht="79.2" x14ac:dyDescent="0.3">
      <c r="A16" s="18"/>
      <c r="B16" s="26" t="s">
        <v>91</v>
      </c>
      <c r="C16" s="27" t="s">
        <v>7</v>
      </c>
      <c r="D16" s="27" t="s">
        <v>22</v>
      </c>
      <c r="E16" s="26" t="s">
        <v>23</v>
      </c>
      <c r="F16" s="65">
        <v>5990</v>
      </c>
      <c r="G16" s="65">
        <v>5373</v>
      </c>
      <c r="H16" s="65">
        <v>5255</v>
      </c>
      <c r="I16" s="65">
        <v>5141</v>
      </c>
      <c r="J16" s="65">
        <v>5018</v>
      </c>
      <c r="K16" s="65">
        <v>4899</v>
      </c>
      <c r="L16" s="28">
        <v>4846</v>
      </c>
      <c r="M16" s="28">
        <v>4726</v>
      </c>
      <c r="N16" s="28">
        <v>4598</v>
      </c>
      <c r="O16" s="28">
        <v>4475</v>
      </c>
      <c r="P16" s="28">
        <v>4351</v>
      </c>
      <c r="Q16" s="28">
        <v>28673</v>
      </c>
      <c r="R16" s="19">
        <f t="shared" si="0"/>
        <v>83345</v>
      </c>
      <c r="S16" s="9"/>
      <c r="T16" s="9"/>
      <c r="U16" s="9"/>
      <c r="V16" s="9"/>
      <c r="W16" s="9"/>
      <c r="X16" s="9"/>
      <c r="Y16" s="9"/>
      <c r="Z16"/>
      <c r="AA16"/>
      <c r="AB16"/>
      <c r="AC16"/>
      <c r="AD16"/>
      <c r="DJ16" s="10"/>
    </row>
    <row r="17" spans="1:114" ht="66" x14ac:dyDescent="0.3">
      <c r="A17" s="18"/>
      <c r="B17" s="26" t="s">
        <v>12</v>
      </c>
      <c r="C17" s="27" t="s">
        <v>7</v>
      </c>
      <c r="D17" s="27" t="s">
        <v>24</v>
      </c>
      <c r="E17" s="26" t="s">
        <v>25</v>
      </c>
      <c r="F17" s="65">
        <v>149216</v>
      </c>
      <c r="G17" s="65">
        <v>132999</v>
      </c>
      <c r="H17" s="65">
        <v>130459</v>
      </c>
      <c r="I17" s="65">
        <v>128029</v>
      </c>
      <c r="J17" s="65">
        <v>125375</v>
      </c>
      <c r="K17" s="65">
        <v>122837</v>
      </c>
      <c r="L17" s="28">
        <v>122159</v>
      </c>
      <c r="M17" s="28">
        <v>119583</v>
      </c>
      <c r="N17" s="28">
        <v>116807</v>
      </c>
      <c r="O17" s="28">
        <v>114130</v>
      </c>
      <c r="P17" s="28">
        <v>111455</v>
      </c>
      <c r="Q17" s="28">
        <v>861279</v>
      </c>
      <c r="R17" s="19">
        <f t="shared" si="0"/>
        <v>2234328</v>
      </c>
      <c r="S17" s="9"/>
      <c r="T17" s="9"/>
      <c r="U17" s="9"/>
      <c r="V17" s="9"/>
      <c r="W17" s="9"/>
      <c r="X17" s="9"/>
      <c r="Y17" s="9"/>
      <c r="Z17"/>
      <c r="AA17"/>
      <c r="AB17"/>
      <c r="AC17"/>
      <c r="AD17"/>
      <c r="DJ17" s="10"/>
    </row>
    <row r="18" spans="1:114" ht="92.4" x14ac:dyDescent="0.3">
      <c r="A18" s="18"/>
      <c r="B18" s="26" t="s">
        <v>92</v>
      </c>
      <c r="C18" s="27" t="s">
        <v>7</v>
      </c>
      <c r="D18" s="27" t="s">
        <v>139</v>
      </c>
      <c r="E18" s="26" t="s">
        <v>26</v>
      </c>
      <c r="F18" s="65">
        <v>499503</v>
      </c>
      <c r="G18" s="65">
        <v>474473</v>
      </c>
      <c r="H18" s="65">
        <v>465016</v>
      </c>
      <c r="I18" s="65">
        <v>456407</v>
      </c>
      <c r="J18" s="65">
        <v>446984</v>
      </c>
      <c r="K18" s="65">
        <v>437980</v>
      </c>
      <c r="L18" s="28">
        <v>435695</v>
      </c>
      <c r="M18" s="28">
        <v>426564</v>
      </c>
      <c r="N18" s="28">
        <v>416712</v>
      </c>
      <c r="O18" s="28">
        <v>407217</v>
      </c>
      <c r="P18" s="28">
        <v>397729</v>
      </c>
      <c r="Q18" s="28">
        <v>3153386</v>
      </c>
      <c r="R18" s="19">
        <f t="shared" si="0"/>
        <v>8017666</v>
      </c>
      <c r="S18" s="9"/>
      <c r="T18" s="9"/>
      <c r="U18" s="9"/>
      <c r="V18" s="9"/>
      <c r="W18" s="9"/>
      <c r="X18" s="9"/>
      <c r="Y18" s="9"/>
      <c r="Z18"/>
      <c r="AA18"/>
      <c r="AB18"/>
      <c r="AC18"/>
      <c r="AD18"/>
      <c r="DJ18" s="10"/>
    </row>
    <row r="19" spans="1:114" ht="105.6" x14ac:dyDescent="0.3">
      <c r="A19" s="18"/>
      <c r="B19" s="26" t="s">
        <v>93</v>
      </c>
      <c r="C19" s="27" t="s">
        <v>7</v>
      </c>
      <c r="D19" s="27" t="s">
        <v>27</v>
      </c>
      <c r="E19" s="26" t="s">
        <v>28</v>
      </c>
      <c r="F19" s="65">
        <v>15449</v>
      </c>
      <c r="G19" s="65">
        <v>14278</v>
      </c>
      <c r="H19" s="65">
        <v>13969</v>
      </c>
      <c r="I19" s="65">
        <v>13675</v>
      </c>
      <c r="J19" s="65">
        <v>13352</v>
      </c>
      <c r="K19" s="65">
        <v>13044</v>
      </c>
      <c r="L19" s="28">
        <v>12766</v>
      </c>
      <c r="M19" s="28">
        <v>12467</v>
      </c>
      <c r="N19" s="28">
        <v>12145</v>
      </c>
      <c r="O19" s="28">
        <v>11834</v>
      </c>
      <c r="P19" s="28">
        <v>11524</v>
      </c>
      <c r="Q19" s="28">
        <v>91853</v>
      </c>
      <c r="R19" s="19">
        <f t="shared" si="0"/>
        <v>236356</v>
      </c>
      <c r="S19" s="9"/>
      <c r="T19" s="9"/>
      <c r="U19" s="9"/>
      <c r="V19" s="9"/>
      <c r="W19" s="9"/>
      <c r="X19" s="9"/>
      <c r="Y19" s="9"/>
      <c r="Z19"/>
      <c r="AA19"/>
      <c r="AB19"/>
      <c r="AC19"/>
      <c r="AD19"/>
      <c r="DJ19" s="10"/>
    </row>
    <row r="20" spans="1:114" ht="66" x14ac:dyDescent="0.3">
      <c r="A20" s="18"/>
      <c r="B20" s="26" t="s">
        <v>94</v>
      </c>
      <c r="C20" s="27" t="s">
        <v>7</v>
      </c>
      <c r="D20" s="27" t="s">
        <v>140</v>
      </c>
      <c r="E20" s="26" t="s">
        <v>28</v>
      </c>
      <c r="F20" s="65">
        <v>19443</v>
      </c>
      <c r="G20" s="65">
        <v>17981</v>
      </c>
      <c r="H20" s="65">
        <v>17592</v>
      </c>
      <c r="I20" s="65">
        <v>17222</v>
      </c>
      <c r="J20" s="65">
        <v>16815</v>
      </c>
      <c r="K20" s="65">
        <v>16427</v>
      </c>
      <c r="L20" s="28">
        <v>16076</v>
      </c>
      <c r="M20" s="28">
        <v>15700</v>
      </c>
      <c r="N20" s="28">
        <v>15295</v>
      </c>
      <c r="O20" s="28">
        <v>14904</v>
      </c>
      <c r="P20" s="28">
        <v>14513</v>
      </c>
      <c r="Q20" s="28">
        <v>115731</v>
      </c>
      <c r="R20" s="19">
        <f t="shared" si="0"/>
        <v>297699</v>
      </c>
      <c r="S20" s="9"/>
      <c r="T20" s="9"/>
      <c r="U20" s="9"/>
      <c r="V20" s="9"/>
      <c r="W20" s="9"/>
      <c r="X20" s="9"/>
      <c r="Y20" s="9"/>
      <c r="Z20"/>
      <c r="AA20"/>
      <c r="AB20"/>
      <c r="AC20"/>
      <c r="AD20"/>
      <c r="DJ20" s="10"/>
    </row>
    <row r="21" spans="1:114" ht="79.2" x14ac:dyDescent="0.3">
      <c r="A21" s="18"/>
      <c r="B21" s="26" t="s">
        <v>95</v>
      </c>
      <c r="C21" s="27" t="s">
        <v>7</v>
      </c>
      <c r="D21" s="27" t="s">
        <v>29</v>
      </c>
      <c r="E21" s="26" t="s">
        <v>30</v>
      </c>
      <c r="F21" s="65">
        <v>80589</v>
      </c>
      <c r="G21" s="65">
        <v>74657</v>
      </c>
      <c r="H21" s="65">
        <v>72898</v>
      </c>
      <c r="I21" s="65">
        <v>71218</v>
      </c>
      <c r="J21" s="65">
        <v>69377</v>
      </c>
      <c r="K21" s="65">
        <v>67619</v>
      </c>
      <c r="L21" s="28">
        <v>66004</v>
      </c>
      <c r="M21" s="28">
        <v>64304</v>
      </c>
      <c r="N21" s="28">
        <v>62467</v>
      </c>
      <c r="O21" s="28">
        <v>60698</v>
      </c>
      <c r="P21" s="28">
        <v>58930</v>
      </c>
      <c r="Q21" s="28">
        <v>1711469</v>
      </c>
      <c r="R21" s="19">
        <f t="shared" si="0"/>
        <v>2460230</v>
      </c>
      <c r="S21" s="9"/>
      <c r="T21" s="9"/>
      <c r="U21" s="9"/>
      <c r="V21" s="9"/>
      <c r="W21" s="9"/>
      <c r="X21" s="9"/>
      <c r="Y21" s="9"/>
      <c r="Z21"/>
      <c r="AA21"/>
      <c r="AB21"/>
      <c r="AC21"/>
      <c r="AD21"/>
      <c r="DJ21" s="10"/>
    </row>
    <row r="22" spans="1:114" ht="79.2" x14ac:dyDescent="0.3">
      <c r="A22" s="18"/>
      <c r="B22" s="26" t="s">
        <v>96</v>
      </c>
      <c r="C22" s="27" t="s">
        <v>7</v>
      </c>
      <c r="D22" s="27" t="s">
        <v>29</v>
      </c>
      <c r="E22" s="26" t="s">
        <v>30</v>
      </c>
      <c r="F22" s="65">
        <v>287523</v>
      </c>
      <c r="G22" s="65">
        <v>265822</v>
      </c>
      <c r="H22" s="65">
        <v>260082</v>
      </c>
      <c r="I22" s="65">
        <v>254601</v>
      </c>
      <c r="J22" s="65">
        <v>248594</v>
      </c>
      <c r="K22" s="65">
        <v>242858</v>
      </c>
      <c r="L22" s="28">
        <v>237666</v>
      </c>
      <c r="M22" s="28">
        <v>232113</v>
      </c>
      <c r="N22" s="28">
        <v>226114</v>
      </c>
      <c r="O22" s="28">
        <v>220336</v>
      </c>
      <c r="P22" s="28">
        <v>214562</v>
      </c>
      <c r="Q22" s="28">
        <v>461395</v>
      </c>
      <c r="R22" s="19">
        <f t="shared" si="0"/>
        <v>3151666</v>
      </c>
      <c r="S22" s="9"/>
      <c r="T22" s="9"/>
      <c r="U22" s="9"/>
      <c r="V22" s="9"/>
      <c r="W22" s="9"/>
      <c r="X22" s="9"/>
      <c r="Y22" s="9"/>
      <c r="Z22"/>
      <c r="AA22"/>
      <c r="AB22"/>
      <c r="AC22"/>
      <c r="AD22"/>
      <c r="DJ22" s="10"/>
    </row>
    <row r="23" spans="1:114" ht="66" x14ac:dyDescent="0.3">
      <c r="A23" s="18"/>
      <c r="B23" s="26" t="s">
        <v>97</v>
      </c>
      <c r="C23" s="27" t="s">
        <v>7</v>
      </c>
      <c r="D23" s="27" t="s">
        <v>31</v>
      </c>
      <c r="E23" s="26" t="s">
        <v>32</v>
      </c>
      <c r="F23" s="65">
        <v>50815</v>
      </c>
      <c r="G23" s="65">
        <v>45592</v>
      </c>
      <c r="H23" s="65">
        <v>44637</v>
      </c>
      <c r="I23" s="65">
        <v>43725</v>
      </c>
      <c r="J23" s="65">
        <v>42724</v>
      </c>
      <c r="K23" s="65">
        <v>41769</v>
      </c>
      <c r="L23" s="28">
        <v>40910</v>
      </c>
      <c r="M23" s="28">
        <v>39986</v>
      </c>
      <c r="N23" s="28">
        <v>38987</v>
      </c>
      <c r="O23" s="28">
        <v>38024</v>
      </c>
      <c r="P23" s="28">
        <v>37063</v>
      </c>
      <c r="Q23" s="28">
        <v>73392</v>
      </c>
      <c r="R23" s="19">
        <f t="shared" si="0"/>
        <v>537624</v>
      </c>
      <c r="S23" s="9"/>
      <c r="T23" s="9"/>
      <c r="U23" s="9"/>
      <c r="V23" s="9"/>
      <c r="W23" s="9"/>
      <c r="X23" s="9"/>
      <c r="Y23" s="9"/>
      <c r="Z23"/>
      <c r="AA23"/>
      <c r="AB23"/>
      <c r="AC23"/>
      <c r="AD23"/>
      <c r="DJ23" s="10"/>
    </row>
    <row r="24" spans="1:114" ht="52.8" x14ac:dyDescent="0.3">
      <c r="A24" s="18"/>
      <c r="B24" s="26" t="s">
        <v>98</v>
      </c>
      <c r="C24" s="27" t="s">
        <v>7</v>
      </c>
      <c r="D24" s="27" t="s">
        <v>33</v>
      </c>
      <c r="E24" s="26" t="s">
        <v>34</v>
      </c>
      <c r="F24" s="65">
        <v>11487</v>
      </c>
      <c r="G24" s="65">
        <v>10602</v>
      </c>
      <c r="H24" s="65">
        <v>10387</v>
      </c>
      <c r="I24" s="65">
        <v>10183</v>
      </c>
      <c r="J24" s="65">
        <v>9958</v>
      </c>
      <c r="K24" s="65">
        <v>9743</v>
      </c>
      <c r="L24" s="28">
        <v>9552</v>
      </c>
      <c r="M24" s="28">
        <v>9345</v>
      </c>
      <c r="N24" s="28">
        <v>9119</v>
      </c>
      <c r="O24" s="28">
        <v>8904</v>
      </c>
      <c r="P24" s="28">
        <v>8688</v>
      </c>
      <c r="Q24" s="28">
        <v>304170</v>
      </c>
      <c r="R24" s="19">
        <f t="shared" si="0"/>
        <v>412138</v>
      </c>
      <c r="S24" s="9"/>
      <c r="T24" s="9"/>
      <c r="U24" s="9"/>
      <c r="V24" s="9"/>
      <c r="W24" s="9"/>
      <c r="X24" s="9"/>
      <c r="Y24" s="9"/>
      <c r="Z24"/>
      <c r="AA24"/>
      <c r="AB24"/>
      <c r="AC24"/>
      <c r="AD24"/>
      <c r="DJ24" s="10"/>
    </row>
    <row r="25" spans="1:114" ht="66" x14ac:dyDescent="0.3">
      <c r="A25" s="18"/>
      <c r="B25" s="26" t="s">
        <v>99</v>
      </c>
      <c r="C25" s="27" t="s">
        <v>7</v>
      </c>
      <c r="D25" s="27" t="s">
        <v>141</v>
      </c>
      <c r="E25" s="26" t="s">
        <v>35</v>
      </c>
      <c r="F25" s="65">
        <v>7273</v>
      </c>
      <c r="G25" s="65">
        <v>7001</v>
      </c>
      <c r="H25" s="65">
        <v>6857</v>
      </c>
      <c r="I25" s="65">
        <v>6720</v>
      </c>
      <c r="J25" s="65">
        <v>6570</v>
      </c>
      <c r="K25" s="65">
        <v>6428</v>
      </c>
      <c r="L25" s="28">
        <v>6299</v>
      </c>
      <c r="M25" s="28">
        <v>6161</v>
      </c>
      <c r="N25" s="28">
        <v>6011</v>
      </c>
      <c r="O25" s="28">
        <v>5867</v>
      </c>
      <c r="P25" s="28">
        <v>5723</v>
      </c>
      <c r="Q25" s="28">
        <v>48223</v>
      </c>
      <c r="R25" s="19">
        <f t="shared" si="0"/>
        <v>119133</v>
      </c>
      <c r="S25" s="9"/>
      <c r="T25" s="9"/>
      <c r="U25" s="9"/>
      <c r="V25" s="9"/>
      <c r="W25" s="9"/>
      <c r="X25" s="9"/>
      <c r="Y25" s="9"/>
      <c r="Z25"/>
      <c r="AA25"/>
      <c r="AB25"/>
      <c r="AC25"/>
      <c r="AD25"/>
      <c r="DJ25" s="10"/>
    </row>
    <row r="26" spans="1:114" ht="79.2" x14ac:dyDescent="0.3">
      <c r="A26" s="18"/>
      <c r="B26" s="26" t="s">
        <v>100</v>
      </c>
      <c r="C26" s="27" t="s">
        <v>7</v>
      </c>
      <c r="D26" s="27" t="s">
        <v>36</v>
      </c>
      <c r="E26" s="26" t="s">
        <v>35</v>
      </c>
      <c r="F26" s="65">
        <v>30692</v>
      </c>
      <c r="G26" s="65">
        <v>29544</v>
      </c>
      <c r="H26" s="65">
        <v>28934</v>
      </c>
      <c r="I26" s="65">
        <v>28359</v>
      </c>
      <c r="J26" s="65">
        <v>27726</v>
      </c>
      <c r="K26" s="65">
        <v>27123</v>
      </c>
      <c r="L26" s="28">
        <v>26584</v>
      </c>
      <c r="M26" s="28">
        <v>26000</v>
      </c>
      <c r="N26" s="28">
        <v>25368</v>
      </c>
      <c r="O26" s="28">
        <v>24761</v>
      </c>
      <c r="P26" s="28">
        <v>24153</v>
      </c>
      <c r="Q26" s="28">
        <v>203685</v>
      </c>
      <c r="R26" s="19">
        <f t="shared" si="0"/>
        <v>502929</v>
      </c>
      <c r="S26" s="9"/>
      <c r="T26" s="9"/>
      <c r="U26" s="9"/>
      <c r="V26" s="9"/>
      <c r="W26" s="9"/>
      <c r="X26" s="9"/>
      <c r="Y26" s="9"/>
      <c r="Z26"/>
      <c r="AA26"/>
      <c r="AB26"/>
      <c r="AC26"/>
      <c r="AD26"/>
      <c r="DJ26" s="10"/>
    </row>
    <row r="27" spans="1:114" ht="66" x14ac:dyDescent="0.3">
      <c r="A27" s="18"/>
      <c r="B27" s="26" t="s">
        <v>101</v>
      </c>
      <c r="C27" s="27" t="s">
        <v>7</v>
      </c>
      <c r="D27" s="27" t="s">
        <v>142</v>
      </c>
      <c r="E27" s="26" t="s">
        <v>35</v>
      </c>
      <c r="F27" s="65">
        <v>40061</v>
      </c>
      <c r="G27" s="65">
        <v>38562</v>
      </c>
      <c r="H27" s="65">
        <v>37766</v>
      </c>
      <c r="I27" s="65">
        <v>37015</v>
      </c>
      <c r="J27" s="65">
        <v>36190</v>
      </c>
      <c r="K27" s="65">
        <v>35402</v>
      </c>
      <c r="L27" s="28">
        <v>34699</v>
      </c>
      <c r="M27" s="28">
        <v>33937</v>
      </c>
      <c r="N27" s="28">
        <v>33112</v>
      </c>
      <c r="O27" s="28">
        <v>32319</v>
      </c>
      <c r="P27" s="28">
        <v>31526</v>
      </c>
      <c r="Q27" s="28">
        <v>265915</v>
      </c>
      <c r="R27" s="19">
        <f t="shared" si="0"/>
        <v>656504</v>
      </c>
      <c r="S27" s="9"/>
      <c r="T27" s="9"/>
      <c r="U27" s="9"/>
      <c r="V27" s="9"/>
      <c r="W27" s="9"/>
      <c r="X27" s="9"/>
      <c r="Y27" s="9"/>
      <c r="Z27"/>
      <c r="AA27"/>
      <c r="AB27"/>
      <c r="AC27"/>
      <c r="AD27"/>
      <c r="DJ27" s="10"/>
    </row>
    <row r="28" spans="1:114" ht="52.8" x14ac:dyDescent="0.3">
      <c r="A28" s="18"/>
      <c r="B28" s="26" t="s">
        <v>102</v>
      </c>
      <c r="C28" s="27" t="s">
        <v>7</v>
      </c>
      <c r="D28" s="27" t="s">
        <v>37</v>
      </c>
      <c r="E28" s="26" t="s">
        <v>38</v>
      </c>
      <c r="F28" s="65">
        <v>4804</v>
      </c>
      <c r="G28" s="65">
        <v>4649</v>
      </c>
      <c r="H28" s="65">
        <v>4566</v>
      </c>
      <c r="I28" s="65">
        <v>4470</v>
      </c>
      <c r="J28" s="65">
        <v>4366</v>
      </c>
      <c r="K28" s="65">
        <v>4266</v>
      </c>
      <c r="L28" s="28">
        <v>4174</v>
      </c>
      <c r="M28" s="28">
        <v>4076</v>
      </c>
      <c r="N28" s="28">
        <v>3972</v>
      </c>
      <c r="O28" s="28">
        <v>3872</v>
      </c>
      <c r="P28" s="28">
        <v>3771</v>
      </c>
      <c r="Q28" s="28">
        <v>17297</v>
      </c>
      <c r="R28" s="19">
        <f t="shared" si="0"/>
        <v>64283</v>
      </c>
      <c r="S28" s="9"/>
      <c r="T28" s="9"/>
      <c r="U28" s="9"/>
      <c r="V28" s="9"/>
      <c r="W28" s="9"/>
      <c r="X28" s="9"/>
      <c r="Y28" s="9"/>
      <c r="Z28"/>
      <c r="AA28"/>
      <c r="AB28"/>
      <c r="AC28"/>
      <c r="AD28"/>
      <c r="DJ28" s="10"/>
    </row>
    <row r="29" spans="1:114" ht="66" x14ac:dyDescent="0.3">
      <c r="A29" s="18"/>
      <c r="B29" s="26" t="s">
        <v>103</v>
      </c>
      <c r="C29" s="27" t="s">
        <v>7</v>
      </c>
      <c r="D29" s="27" t="s">
        <v>143</v>
      </c>
      <c r="E29" s="26" t="s">
        <v>39</v>
      </c>
      <c r="F29" s="65">
        <v>12667</v>
      </c>
      <c r="G29" s="65">
        <v>11787</v>
      </c>
      <c r="H29" s="65">
        <v>11539</v>
      </c>
      <c r="I29" s="65">
        <v>11301</v>
      </c>
      <c r="J29" s="65">
        <v>11045</v>
      </c>
      <c r="K29" s="65">
        <v>10798</v>
      </c>
      <c r="L29" s="28">
        <v>10571</v>
      </c>
      <c r="M29" s="28">
        <v>10328</v>
      </c>
      <c r="N29" s="60">
        <v>10072</v>
      </c>
      <c r="O29" s="28">
        <v>9823</v>
      </c>
      <c r="P29" s="28">
        <v>9574</v>
      </c>
      <c r="Q29" s="28">
        <v>46191</v>
      </c>
      <c r="R29" s="19">
        <f t="shared" si="0"/>
        <v>165696</v>
      </c>
      <c r="S29" s="9"/>
      <c r="T29" s="9"/>
      <c r="U29" s="9"/>
      <c r="V29" s="9"/>
      <c r="W29" s="9"/>
      <c r="X29" s="9"/>
      <c r="Y29" s="9"/>
      <c r="Z29"/>
      <c r="AA29"/>
      <c r="AB29"/>
      <c r="AC29"/>
      <c r="AD29"/>
      <c r="DJ29" s="10"/>
    </row>
    <row r="30" spans="1:114" ht="105.6" x14ac:dyDescent="0.3">
      <c r="A30" s="18"/>
      <c r="B30" s="26" t="s">
        <v>104</v>
      </c>
      <c r="C30" s="27" t="s">
        <v>7</v>
      </c>
      <c r="D30" s="27" t="s">
        <v>40</v>
      </c>
      <c r="E30" s="26" t="s">
        <v>39</v>
      </c>
      <c r="F30" s="65">
        <v>3445</v>
      </c>
      <c r="G30" s="65">
        <v>3187</v>
      </c>
      <c r="H30" s="65">
        <v>3125</v>
      </c>
      <c r="I30" s="65">
        <v>3067</v>
      </c>
      <c r="J30" s="65">
        <v>3003</v>
      </c>
      <c r="K30" s="65">
        <v>2941</v>
      </c>
      <c r="L30" s="28">
        <v>2887</v>
      </c>
      <c r="M30" s="28">
        <v>2828</v>
      </c>
      <c r="N30" s="28">
        <v>2764</v>
      </c>
      <c r="O30" s="28">
        <v>2702</v>
      </c>
      <c r="P30" s="28">
        <v>2640</v>
      </c>
      <c r="Q30" s="28">
        <v>23470</v>
      </c>
      <c r="R30" s="19">
        <f t="shared" si="0"/>
        <v>56059</v>
      </c>
      <c r="S30" s="9"/>
      <c r="T30" s="9"/>
      <c r="U30" s="9"/>
      <c r="V30" s="9"/>
      <c r="W30" s="9"/>
      <c r="X30" s="9"/>
      <c r="Y30" s="9"/>
      <c r="Z30"/>
      <c r="AA30"/>
      <c r="AB30"/>
      <c r="AC30"/>
      <c r="AD30"/>
      <c r="DJ30" s="10"/>
    </row>
    <row r="31" spans="1:114" ht="26.4" x14ac:dyDescent="0.3">
      <c r="A31" s="18"/>
      <c r="B31" s="26" t="s">
        <v>105</v>
      </c>
      <c r="C31" s="27" t="s">
        <v>7</v>
      </c>
      <c r="D31" s="27" t="s">
        <v>41</v>
      </c>
      <c r="E31" s="26" t="s">
        <v>42</v>
      </c>
      <c r="F31" s="65">
        <v>4118045</v>
      </c>
      <c r="G31" s="65">
        <v>3805147</v>
      </c>
      <c r="H31" s="65">
        <v>3730343</v>
      </c>
      <c r="I31" s="65">
        <v>3658815</v>
      </c>
      <c r="J31" s="65">
        <v>3580630</v>
      </c>
      <c r="K31" s="65">
        <v>3505877</v>
      </c>
      <c r="L31" s="28">
        <v>3439214</v>
      </c>
      <c r="M31" s="28">
        <v>3366660</v>
      </c>
      <c r="N31" s="28">
        <v>3288480</v>
      </c>
      <c r="O31" s="28">
        <v>3213087</v>
      </c>
      <c r="P31" s="28">
        <v>3137746</v>
      </c>
      <c r="Q31" s="28">
        <v>24246382</v>
      </c>
      <c r="R31" s="19">
        <f t="shared" si="0"/>
        <v>63090426</v>
      </c>
      <c r="S31" s="9"/>
      <c r="T31" s="9"/>
      <c r="U31" s="9"/>
      <c r="V31" s="9"/>
      <c r="W31" s="9"/>
      <c r="X31" s="9"/>
      <c r="Y31" s="9"/>
      <c r="Z31"/>
      <c r="AA31"/>
      <c r="AB31"/>
      <c r="AC31"/>
      <c r="AD31"/>
      <c r="DJ31" s="10"/>
    </row>
    <row r="32" spans="1:114" ht="39.6" x14ac:dyDescent="0.3">
      <c r="A32" s="18"/>
      <c r="B32" s="26" t="s">
        <v>106</v>
      </c>
      <c r="C32" s="27" t="s">
        <v>7</v>
      </c>
      <c r="D32" s="27" t="s">
        <v>144</v>
      </c>
      <c r="E32" s="26" t="s">
        <v>43</v>
      </c>
      <c r="F32" s="65">
        <v>59527</v>
      </c>
      <c r="G32" s="65">
        <v>54507</v>
      </c>
      <c r="H32" s="65">
        <v>53540</v>
      </c>
      <c r="I32" s="65">
        <v>52633</v>
      </c>
      <c r="J32" s="65">
        <v>51605</v>
      </c>
      <c r="K32" s="65">
        <v>50638</v>
      </c>
      <c r="L32" s="28">
        <v>49821</v>
      </c>
      <c r="M32" s="28">
        <v>48900</v>
      </c>
      <c r="N32" s="28">
        <v>47872</v>
      </c>
      <c r="O32" s="28">
        <v>46898</v>
      </c>
      <c r="P32" s="28">
        <v>45924</v>
      </c>
      <c r="Q32" s="28">
        <v>579831</v>
      </c>
      <c r="R32" s="19">
        <f t="shared" si="0"/>
        <v>1141696</v>
      </c>
      <c r="S32" s="9"/>
      <c r="T32" s="9"/>
      <c r="U32" s="9"/>
      <c r="V32" s="9"/>
      <c r="W32" s="9"/>
      <c r="X32" s="9"/>
      <c r="Y32" s="9"/>
      <c r="Z32"/>
      <c r="AA32"/>
      <c r="AB32"/>
      <c r="AC32"/>
      <c r="AD32"/>
      <c r="DJ32" s="10"/>
    </row>
    <row r="33" spans="1:114" ht="39.6" x14ac:dyDescent="0.3">
      <c r="A33" s="18"/>
      <c r="B33" s="26" t="s">
        <v>107</v>
      </c>
      <c r="C33" s="27" t="s">
        <v>7</v>
      </c>
      <c r="D33" s="27" t="s">
        <v>145</v>
      </c>
      <c r="E33" s="26" t="s">
        <v>43</v>
      </c>
      <c r="F33" s="65">
        <v>149268</v>
      </c>
      <c r="G33" s="65">
        <v>137194</v>
      </c>
      <c r="H33" s="65">
        <v>134522</v>
      </c>
      <c r="I33" s="65">
        <v>132015</v>
      </c>
      <c r="J33" s="65">
        <v>129176</v>
      </c>
      <c r="K33" s="65">
        <v>126506</v>
      </c>
      <c r="L33" s="28">
        <v>124183</v>
      </c>
      <c r="M33" s="28">
        <v>121644</v>
      </c>
      <c r="N33" s="28">
        <v>118808</v>
      </c>
      <c r="O33" s="28">
        <v>116119</v>
      </c>
      <c r="P33" s="28">
        <v>113433</v>
      </c>
      <c r="Q33" s="28">
        <v>1397375</v>
      </c>
      <c r="R33" s="19">
        <f t="shared" si="0"/>
        <v>2800243</v>
      </c>
      <c r="S33" s="9"/>
      <c r="T33" s="9"/>
      <c r="U33" s="9"/>
      <c r="V33" s="9"/>
      <c r="W33" s="9"/>
      <c r="X33" s="9"/>
      <c r="Y33" s="9"/>
      <c r="Z33"/>
      <c r="AA33"/>
      <c r="AB33"/>
      <c r="AC33"/>
      <c r="AD33"/>
      <c r="DJ33" s="10"/>
    </row>
    <row r="34" spans="1:114" ht="52.8" x14ac:dyDescent="0.3">
      <c r="A34" s="18"/>
      <c r="B34" s="26" t="s">
        <v>108</v>
      </c>
      <c r="C34" s="27" t="s">
        <v>7</v>
      </c>
      <c r="D34" s="27" t="s">
        <v>44</v>
      </c>
      <c r="E34" s="26" t="s">
        <v>45</v>
      </c>
      <c r="F34" s="65">
        <v>14419</v>
      </c>
      <c r="G34" s="65">
        <v>13150</v>
      </c>
      <c r="H34" s="65">
        <v>12875</v>
      </c>
      <c r="I34" s="65">
        <v>12610</v>
      </c>
      <c r="J34" s="65">
        <v>12325</v>
      </c>
      <c r="K34" s="65">
        <v>12050</v>
      </c>
      <c r="L34" s="28">
        <v>11799</v>
      </c>
      <c r="M34" s="28">
        <v>11529</v>
      </c>
      <c r="N34" s="28">
        <v>11245</v>
      </c>
      <c r="O34" s="28">
        <v>10968</v>
      </c>
      <c r="P34" s="28">
        <v>10691</v>
      </c>
      <c r="Q34" s="28">
        <v>53843</v>
      </c>
      <c r="R34" s="19">
        <f t="shared" si="0"/>
        <v>187504</v>
      </c>
      <c r="S34" s="9"/>
      <c r="T34" s="9"/>
      <c r="U34" s="9"/>
      <c r="V34" s="9"/>
      <c r="W34" s="9"/>
      <c r="X34" s="9"/>
      <c r="Y34" s="9"/>
      <c r="Z34"/>
      <c r="AA34"/>
      <c r="AB34"/>
      <c r="AC34"/>
      <c r="AD34"/>
      <c r="DJ34" s="10"/>
    </row>
    <row r="35" spans="1:114" ht="66" x14ac:dyDescent="0.3">
      <c r="A35" s="18"/>
      <c r="B35" s="26" t="s">
        <v>109</v>
      </c>
      <c r="C35" s="27" t="s">
        <v>7</v>
      </c>
      <c r="D35" s="27" t="s">
        <v>146</v>
      </c>
      <c r="E35" s="26" t="s">
        <v>46</v>
      </c>
      <c r="F35" s="65">
        <v>31199</v>
      </c>
      <c r="G35" s="65">
        <v>27051</v>
      </c>
      <c r="H35" s="65">
        <v>27315</v>
      </c>
      <c r="I35" s="65">
        <v>26807</v>
      </c>
      <c r="J35" s="65">
        <v>26246</v>
      </c>
      <c r="K35" s="65">
        <v>25713</v>
      </c>
      <c r="L35" s="28">
        <v>25243</v>
      </c>
      <c r="M35" s="28">
        <v>24728</v>
      </c>
      <c r="N35" s="28">
        <v>24168</v>
      </c>
      <c r="O35" s="28">
        <v>23630</v>
      </c>
      <c r="P35" s="28">
        <v>23092</v>
      </c>
      <c r="Q35" s="28">
        <v>209989</v>
      </c>
      <c r="R35" s="19">
        <f t="shared" si="0"/>
        <v>495181</v>
      </c>
      <c r="S35" s="9"/>
      <c r="T35" s="9"/>
      <c r="U35" s="9"/>
      <c r="V35" s="9"/>
      <c r="W35" s="9"/>
      <c r="X35" s="9"/>
      <c r="Y35" s="9"/>
      <c r="Z35"/>
      <c r="AA35"/>
      <c r="AB35"/>
      <c r="AC35"/>
      <c r="AD35"/>
      <c r="DJ35" s="10"/>
    </row>
    <row r="36" spans="1:114" ht="118.8" x14ac:dyDescent="0.3">
      <c r="A36" s="18"/>
      <c r="B36" s="26" t="s">
        <v>110</v>
      </c>
      <c r="C36" s="27" t="s">
        <v>7</v>
      </c>
      <c r="D36" s="27" t="s">
        <v>47</v>
      </c>
      <c r="E36" s="26" t="s">
        <v>46</v>
      </c>
      <c r="F36" s="65">
        <v>30302</v>
      </c>
      <c r="G36" s="65">
        <v>27849</v>
      </c>
      <c r="H36" s="65">
        <v>26532</v>
      </c>
      <c r="I36" s="65">
        <v>26039</v>
      </c>
      <c r="J36" s="65">
        <v>25494</v>
      </c>
      <c r="K36" s="65">
        <v>24976</v>
      </c>
      <c r="L36" s="28">
        <v>24521</v>
      </c>
      <c r="M36" s="28">
        <v>24020</v>
      </c>
      <c r="N36" s="28">
        <v>23476</v>
      </c>
      <c r="O36" s="28">
        <v>22953</v>
      </c>
      <c r="P36" s="28">
        <v>22431</v>
      </c>
      <c r="Q36" s="28">
        <v>204040</v>
      </c>
      <c r="R36" s="19">
        <f t="shared" si="0"/>
        <v>482633</v>
      </c>
      <c r="S36" s="9"/>
      <c r="T36" s="9"/>
      <c r="U36" s="9"/>
      <c r="V36" s="9"/>
      <c r="W36" s="9"/>
      <c r="X36" s="9"/>
      <c r="Y36" s="9"/>
      <c r="Z36"/>
      <c r="AA36"/>
      <c r="AB36"/>
      <c r="AC36"/>
      <c r="AD36"/>
      <c r="DJ36" s="10"/>
    </row>
    <row r="37" spans="1:114" ht="52.8" x14ac:dyDescent="0.3">
      <c r="A37" s="18"/>
      <c r="B37" s="26" t="s">
        <v>111</v>
      </c>
      <c r="C37" s="27" t="s">
        <v>7</v>
      </c>
      <c r="D37" s="27" t="s">
        <v>48</v>
      </c>
      <c r="E37" s="26" t="s">
        <v>46</v>
      </c>
      <c r="F37" s="65">
        <v>20091</v>
      </c>
      <c r="G37" s="65">
        <v>18144</v>
      </c>
      <c r="H37" s="65">
        <v>17767</v>
      </c>
      <c r="I37" s="65">
        <v>17402</v>
      </c>
      <c r="J37" s="65">
        <v>17011</v>
      </c>
      <c r="K37" s="65">
        <v>16634</v>
      </c>
      <c r="L37" s="28">
        <v>16288</v>
      </c>
      <c r="M37" s="28">
        <v>15919</v>
      </c>
      <c r="N37" s="28">
        <v>15528</v>
      </c>
      <c r="O37" s="28">
        <v>15147</v>
      </c>
      <c r="P37" s="28">
        <v>14767</v>
      </c>
      <c r="Q37" s="28">
        <v>74422</v>
      </c>
      <c r="R37" s="19">
        <f t="shared" si="0"/>
        <v>259120</v>
      </c>
      <c r="S37" s="9"/>
      <c r="T37" s="9"/>
      <c r="U37" s="9"/>
      <c r="V37" s="9"/>
      <c r="W37" s="9"/>
      <c r="X37" s="9"/>
      <c r="Y37" s="9"/>
      <c r="Z37"/>
      <c r="AA37"/>
      <c r="AB37"/>
      <c r="AC37"/>
      <c r="AD37"/>
      <c r="DJ37" s="10"/>
    </row>
    <row r="38" spans="1:114" ht="92.4" x14ac:dyDescent="0.3">
      <c r="A38" s="18"/>
      <c r="B38" s="26" t="s">
        <v>112</v>
      </c>
      <c r="C38" s="27" t="s">
        <v>7</v>
      </c>
      <c r="D38" s="27" t="s">
        <v>49</v>
      </c>
      <c r="E38" s="26" t="s">
        <v>50</v>
      </c>
      <c r="F38" s="65">
        <v>21540</v>
      </c>
      <c r="G38" s="65">
        <v>19551</v>
      </c>
      <c r="H38" s="65">
        <v>19138</v>
      </c>
      <c r="I38" s="65">
        <v>18739</v>
      </c>
      <c r="J38" s="65">
        <v>18310</v>
      </c>
      <c r="K38" s="65">
        <v>17897</v>
      </c>
      <c r="L38" s="28">
        <v>17518</v>
      </c>
      <c r="M38" s="28">
        <v>17114</v>
      </c>
      <c r="N38" s="28">
        <v>16685</v>
      </c>
      <c r="O38" s="28">
        <v>16268</v>
      </c>
      <c r="P38" s="28">
        <v>15852</v>
      </c>
      <c r="Q38" s="28">
        <v>83051</v>
      </c>
      <c r="R38" s="19">
        <f t="shared" si="0"/>
        <v>281663</v>
      </c>
      <c r="S38" s="9"/>
      <c r="T38" s="9"/>
      <c r="U38" s="9"/>
      <c r="V38" s="9"/>
      <c r="W38" s="9"/>
      <c r="X38" s="9"/>
      <c r="Y38" s="9"/>
      <c r="Z38"/>
      <c r="AA38"/>
      <c r="AB38"/>
      <c r="AC38"/>
      <c r="AD38"/>
      <c r="DJ38" s="10"/>
    </row>
    <row r="39" spans="1:114" ht="52.8" x14ac:dyDescent="0.3">
      <c r="A39" s="18"/>
      <c r="B39" s="26" t="s">
        <v>113</v>
      </c>
      <c r="C39" s="27" t="s">
        <v>7</v>
      </c>
      <c r="D39" s="27" t="s">
        <v>51</v>
      </c>
      <c r="E39" s="26" t="s">
        <v>52</v>
      </c>
      <c r="F39" s="65">
        <v>57068</v>
      </c>
      <c r="G39" s="65">
        <v>55031</v>
      </c>
      <c r="H39" s="65">
        <v>53888</v>
      </c>
      <c r="I39" s="65">
        <v>52793</v>
      </c>
      <c r="J39" s="65">
        <v>51616</v>
      </c>
      <c r="K39" s="65">
        <v>50482</v>
      </c>
      <c r="L39" s="28">
        <v>49446</v>
      </c>
      <c r="M39" s="28">
        <v>48335</v>
      </c>
      <c r="N39" s="28">
        <v>47159</v>
      </c>
      <c r="O39" s="28">
        <v>46015</v>
      </c>
      <c r="P39" s="28">
        <v>44871</v>
      </c>
      <c r="Q39" s="28">
        <v>235853</v>
      </c>
      <c r="R39" s="19">
        <f t="shared" si="0"/>
        <v>792557</v>
      </c>
      <c r="S39" s="9"/>
      <c r="T39" s="9"/>
      <c r="U39" s="9"/>
      <c r="V39" s="9"/>
      <c r="W39" s="9"/>
      <c r="X39" s="9"/>
      <c r="Y39" s="9"/>
      <c r="Z39"/>
      <c r="AA39"/>
      <c r="AB39"/>
      <c r="AC39"/>
      <c r="AD39"/>
      <c r="DJ39" s="10"/>
    </row>
    <row r="40" spans="1:114" ht="66" x14ac:dyDescent="0.3">
      <c r="A40" s="18"/>
      <c r="B40" s="26" t="s">
        <v>114</v>
      </c>
      <c r="C40" s="27" t="s">
        <v>7</v>
      </c>
      <c r="D40" s="27" t="s">
        <v>53</v>
      </c>
      <c r="E40" s="26" t="s">
        <v>54</v>
      </c>
      <c r="F40" s="65">
        <v>15616</v>
      </c>
      <c r="G40" s="65">
        <v>16755</v>
      </c>
      <c r="H40" s="65">
        <v>16376</v>
      </c>
      <c r="I40" s="65">
        <v>16011</v>
      </c>
      <c r="J40" s="65">
        <v>15617</v>
      </c>
      <c r="K40" s="65">
        <v>15239</v>
      </c>
      <c r="L40" s="28">
        <v>14889</v>
      </c>
      <c r="M40" s="28">
        <v>14520</v>
      </c>
      <c r="N40" s="28">
        <v>14127</v>
      </c>
      <c r="O40" s="28">
        <v>13745</v>
      </c>
      <c r="P40" s="28">
        <v>13364</v>
      </c>
      <c r="Q40" s="28">
        <v>77589</v>
      </c>
      <c r="R40" s="19">
        <f t="shared" si="0"/>
        <v>243848</v>
      </c>
      <c r="S40" s="9"/>
      <c r="T40" s="9"/>
      <c r="U40" s="9"/>
      <c r="V40" s="9"/>
      <c r="W40" s="9"/>
      <c r="X40" s="9"/>
      <c r="Y40" s="9"/>
      <c r="Z40"/>
      <c r="AA40"/>
      <c r="AB40"/>
      <c r="AC40"/>
      <c r="AD40"/>
      <c r="DJ40" s="10"/>
    </row>
    <row r="41" spans="1:114" ht="66" x14ac:dyDescent="0.3">
      <c r="A41" s="18"/>
      <c r="B41" s="26" t="s">
        <v>115</v>
      </c>
      <c r="C41" s="27" t="s">
        <v>7</v>
      </c>
      <c r="D41" s="27" t="s">
        <v>147</v>
      </c>
      <c r="E41" s="26" t="s">
        <v>54</v>
      </c>
      <c r="F41" s="65">
        <v>62336</v>
      </c>
      <c r="G41" s="65">
        <v>65660</v>
      </c>
      <c r="H41" s="65">
        <v>64211</v>
      </c>
      <c r="I41" s="65">
        <v>62825</v>
      </c>
      <c r="J41" s="65">
        <v>61309</v>
      </c>
      <c r="K41" s="65">
        <v>59861</v>
      </c>
      <c r="L41" s="28">
        <v>58542</v>
      </c>
      <c r="M41" s="28">
        <v>57139</v>
      </c>
      <c r="N41" s="28">
        <v>55625</v>
      </c>
      <c r="O41" s="28">
        <v>54166</v>
      </c>
      <c r="P41" s="28">
        <v>52708</v>
      </c>
      <c r="Q41" s="28">
        <v>404974</v>
      </c>
      <c r="R41" s="19">
        <f t="shared" ref="R41:R57" si="1">SUM(F41:Q41)</f>
        <v>1059356</v>
      </c>
      <c r="S41" s="9"/>
      <c r="T41" s="9"/>
      <c r="U41" s="9"/>
      <c r="V41" s="9"/>
      <c r="W41" s="9"/>
      <c r="X41" s="9"/>
      <c r="Y41" s="9"/>
      <c r="Z41"/>
      <c r="AA41"/>
      <c r="AB41"/>
      <c r="AC41"/>
      <c r="AD41"/>
      <c r="DJ41" s="10"/>
    </row>
    <row r="42" spans="1:114" ht="52.8" x14ac:dyDescent="0.3">
      <c r="A42" s="18"/>
      <c r="B42" s="26" t="s">
        <v>116</v>
      </c>
      <c r="C42" s="27" t="s">
        <v>7</v>
      </c>
      <c r="D42" s="27" t="s">
        <v>55</v>
      </c>
      <c r="E42" s="26" t="s">
        <v>54</v>
      </c>
      <c r="F42" s="65">
        <v>77989</v>
      </c>
      <c r="G42" s="65">
        <v>81042</v>
      </c>
      <c r="H42" s="65">
        <v>79349</v>
      </c>
      <c r="I42" s="65">
        <v>77744</v>
      </c>
      <c r="J42" s="65">
        <v>75963</v>
      </c>
      <c r="K42" s="65">
        <v>74272</v>
      </c>
      <c r="L42" s="28">
        <v>72762</v>
      </c>
      <c r="M42" s="28">
        <v>71136</v>
      </c>
      <c r="N42" s="28">
        <v>69357</v>
      </c>
      <c r="O42" s="28">
        <v>67654</v>
      </c>
      <c r="P42" s="28">
        <v>65952</v>
      </c>
      <c r="Q42" s="28">
        <v>636268</v>
      </c>
      <c r="R42" s="19">
        <f t="shared" si="1"/>
        <v>1449488</v>
      </c>
      <c r="S42" s="9"/>
      <c r="T42" s="9"/>
      <c r="U42" s="9"/>
      <c r="V42" s="9"/>
      <c r="W42" s="9"/>
      <c r="X42" s="9"/>
      <c r="Y42" s="9"/>
      <c r="Z42"/>
      <c r="AA42"/>
      <c r="AB42"/>
      <c r="AC42"/>
      <c r="AD42"/>
      <c r="DJ42" s="10"/>
    </row>
    <row r="43" spans="1:114" ht="105.6" x14ac:dyDescent="0.3">
      <c r="A43" s="18"/>
      <c r="B43" s="26" t="s">
        <v>117</v>
      </c>
      <c r="C43" s="27" t="s">
        <v>7</v>
      </c>
      <c r="D43" s="27" t="s">
        <v>56</v>
      </c>
      <c r="E43" s="26" t="s">
        <v>57</v>
      </c>
      <c r="F43" s="65">
        <v>4925</v>
      </c>
      <c r="G43" s="65">
        <v>4686</v>
      </c>
      <c r="H43" s="65">
        <v>2291</v>
      </c>
      <c r="I43" s="65">
        <v>0</v>
      </c>
      <c r="J43" s="65">
        <v>0</v>
      </c>
      <c r="K43" s="65">
        <v>0</v>
      </c>
      <c r="L43" s="28"/>
      <c r="M43" s="28"/>
      <c r="N43" s="28"/>
      <c r="O43" s="28"/>
      <c r="P43" s="28"/>
      <c r="Q43" s="28"/>
      <c r="R43" s="19">
        <f t="shared" si="1"/>
        <v>11902</v>
      </c>
      <c r="S43" s="9"/>
      <c r="T43" s="9"/>
      <c r="U43" s="9"/>
      <c r="V43" s="9"/>
      <c r="W43" s="9"/>
      <c r="X43" s="9"/>
      <c r="Y43" s="9"/>
      <c r="Z43"/>
      <c r="AA43"/>
      <c r="AB43"/>
      <c r="AC43"/>
      <c r="AD43"/>
      <c r="DJ43" s="10"/>
    </row>
    <row r="44" spans="1:114" ht="39.6" x14ac:dyDescent="0.3">
      <c r="A44" s="18"/>
      <c r="B44" s="26" t="s">
        <v>118</v>
      </c>
      <c r="C44" s="27" t="s">
        <v>7</v>
      </c>
      <c r="D44" s="27" t="s">
        <v>58</v>
      </c>
      <c r="E44" s="26" t="s">
        <v>59</v>
      </c>
      <c r="F44" s="65">
        <v>45897</v>
      </c>
      <c r="G44" s="65">
        <v>41491</v>
      </c>
      <c r="H44" s="65">
        <v>40509</v>
      </c>
      <c r="I44" s="65">
        <v>39562</v>
      </c>
      <c r="J44" s="65">
        <v>38544</v>
      </c>
      <c r="K44" s="65">
        <v>37562</v>
      </c>
      <c r="L44" s="28">
        <v>36650</v>
      </c>
      <c r="M44" s="28">
        <v>35690</v>
      </c>
      <c r="N44" s="28">
        <v>34674</v>
      </c>
      <c r="O44" s="28">
        <v>33685</v>
      </c>
      <c r="P44" s="28">
        <v>32697</v>
      </c>
      <c r="Q44" s="28">
        <v>168851</v>
      </c>
      <c r="R44" s="19">
        <f t="shared" si="1"/>
        <v>585812</v>
      </c>
      <c r="S44" s="9"/>
      <c r="T44" s="9"/>
      <c r="U44" s="9"/>
      <c r="V44" s="9"/>
      <c r="W44" s="9"/>
      <c r="X44" s="9"/>
      <c r="Y44" s="9"/>
      <c r="Z44"/>
      <c r="AA44"/>
      <c r="AB44"/>
      <c r="AC44"/>
      <c r="AD44"/>
      <c r="DJ44" s="10"/>
    </row>
    <row r="45" spans="1:114" ht="79.2" x14ac:dyDescent="0.3">
      <c r="A45" s="18"/>
      <c r="B45" s="26" t="s">
        <v>119</v>
      </c>
      <c r="C45" s="27" t="s">
        <v>7</v>
      </c>
      <c r="D45" s="27" t="s">
        <v>60</v>
      </c>
      <c r="E45" s="26" t="s">
        <v>61</v>
      </c>
      <c r="F45" s="65">
        <v>46475</v>
      </c>
      <c r="G45" s="65">
        <v>54341</v>
      </c>
      <c r="H45" s="65">
        <v>53044</v>
      </c>
      <c r="I45" s="65">
        <v>51815</v>
      </c>
      <c r="J45" s="65">
        <v>50450</v>
      </c>
      <c r="K45" s="65">
        <v>49155</v>
      </c>
      <c r="L45" s="28">
        <v>47968</v>
      </c>
      <c r="M45" s="28">
        <v>46724</v>
      </c>
      <c r="N45" s="28">
        <v>45364</v>
      </c>
      <c r="O45" s="28">
        <v>44061</v>
      </c>
      <c r="P45" s="28">
        <v>42759</v>
      </c>
      <c r="Q45" s="28">
        <v>398340</v>
      </c>
      <c r="R45" s="19">
        <f t="shared" si="1"/>
        <v>930496</v>
      </c>
      <c r="S45" s="9"/>
      <c r="T45" s="9"/>
      <c r="U45" s="9"/>
      <c r="V45" s="9"/>
      <c r="W45" s="9"/>
      <c r="X45" s="9"/>
      <c r="Y45" s="9"/>
      <c r="Z45"/>
      <c r="AA45"/>
      <c r="AB45"/>
      <c r="AC45"/>
      <c r="AD45"/>
      <c r="DJ45" s="10"/>
    </row>
    <row r="46" spans="1:114" ht="92.4" x14ac:dyDescent="0.3">
      <c r="A46" s="18"/>
      <c r="B46" s="26" t="s">
        <v>120</v>
      </c>
      <c r="C46" s="27" t="s">
        <v>7</v>
      </c>
      <c r="D46" s="27" t="s">
        <v>62</v>
      </c>
      <c r="E46" s="26" t="s">
        <v>61</v>
      </c>
      <c r="F46" s="65">
        <v>7085</v>
      </c>
      <c r="G46" s="65">
        <v>15510</v>
      </c>
      <c r="H46" s="65">
        <v>10179</v>
      </c>
      <c r="I46" s="65">
        <v>5099</v>
      </c>
      <c r="J46" s="65">
        <v>4965</v>
      </c>
      <c r="K46" s="65">
        <v>4836</v>
      </c>
      <c r="L46" s="28">
        <v>4716</v>
      </c>
      <c r="M46" s="28">
        <v>4590</v>
      </c>
      <c r="N46" s="28">
        <v>4456</v>
      </c>
      <c r="O46" s="28">
        <v>4326</v>
      </c>
      <c r="P46" s="28">
        <v>4196</v>
      </c>
      <c r="Q46" s="28">
        <v>24083</v>
      </c>
      <c r="R46" s="19">
        <f t="shared" si="1"/>
        <v>94041</v>
      </c>
      <c r="S46" s="9"/>
      <c r="T46" s="9"/>
      <c r="U46" s="9"/>
      <c r="V46" s="9"/>
      <c r="W46" s="9"/>
      <c r="X46" s="9"/>
      <c r="Y46" s="9"/>
      <c r="Z46"/>
      <c r="AA46"/>
      <c r="AB46"/>
      <c r="AC46"/>
      <c r="AD46"/>
      <c r="DJ46" s="10"/>
    </row>
    <row r="47" spans="1:114" ht="39.6" x14ac:dyDescent="0.3">
      <c r="A47" s="18"/>
      <c r="B47" s="26" t="s">
        <v>121</v>
      </c>
      <c r="C47" s="27" t="s">
        <v>7</v>
      </c>
      <c r="D47" s="27" t="s">
        <v>63</v>
      </c>
      <c r="E47" s="26" t="s">
        <v>64</v>
      </c>
      <c r="F47" s="65">
        <v>64874</v>
      </c>
      <c r="G47" s="65">
        <v>62027</v>
      </c>
      <c r="H47" s="65">
        <v>60342</v>
      </c>
      <c r="I47" s="65">
        <v>58760</v>
      </c>
      <c r="J47" s="65">
        <v>57048</v>
      </c>
      <c r="K47" s="65">
        <v>55404</v>
      </c>
      <c r="L47" s="28">
        <v>53860</v>
      </c>
      <c r="M47" s="28">
        <v>52260</v>
      </c>
      <c r="N47" s="28">
        <v>50553</v>
      </c>
      <c r="O47" s="28">
        <v>48899</v>
      </c>
      <c r="P47" s="28">
        <v>47246</v>
      </c>
      <c r="Q47" s="28">
        <v>284507</v>
      </c>
      <c r="R47" s="19">
        <f t="shared" si="1"/>
        <v>895780</v>
      </c>
      <c r="S47" s="9"/>
      <c r="T47" s="9"/>
      <c r="U47" s="9"/>
      <c r="V47" s="9"/>
      <c r="W47" s="9"/>
      <c r="X47" s="9"/>
      <c r="Y47" s="9"/>
      <c r="Z47"/>
      <c r="AA47"/>
      <c r="AB47"/>
      <c r="AC47"/>
      <c r="AD47"/>
      <c r="DJ47" s="10"/>
    </row>
    <row r="48" spans="1:114" ht="132" x14ac:dyDescent="0.3">
      <c r="A48" s="18"/>
      <c r="B48" s="26" t="s">
        <v>122</v>
      </c>
      <c r="C48" s="27" t="s">
        <v>7</v>
      </c>
      <c r="D48" s="27" t="s">
        <v>149</v>
      </c>
      <c r="E48" s="26" t="s">
        <v>66</v>
      </c>
      <c r="F48" s="65">
        <v>262126</v>
      </c>
      <c r="G48" s="65">
        <v>365401</v>
      </c>
      <c r="H48" s="65">
        <v>354544</v>
      </c>
      <c r="I48" s="65">
        <v>344006</v>
      </c>
      <c r="J48" s="65">
        <v>332815</v>
      </c>
      <c r="K48" s="65">
        <v>321965</v>
      </c>
      <c r="L48" s="28">
        <v>311130</v>
      </c>
      <c r="M48" s="28">
        <v>300526</v>
      </c>
      <c r="N48" s="28">
        <v>289423</v>
      </c>
      <c r="O48" s="28">
        <v>278566</v>
      </c>
      <c r="P48" s="28">
        <v>267716</v>
      </c>
      <c r="Q48" s="28">
        <v>852311</v>
      </c>
      <c r="R48" s="19">
        <f t="shared" si="1"/>
        <v>4280529</v>
      </c>
      <c r="S48" s="9"/>
      <c r="T48" s="9"/>
      <c r="U48" s="9"/>
      <c r="V48" s="9"/>
      <c r="W48" s="9"/>
      <c r="X48" s="9"/>
      <c r="Y48" s="9"/>
      <c r="Z48"/>
      <c r="AA48"/>
      <c r="AB48"/>
      <c r="AC48"/>
      <c r="AD48"/>
      <c r="DJ48" s="10"/>
    </row>
    <row r="49" spans="1:114" ht="144" customHeight="1" x14ac:dyDescent="0.3">
      <c r="A49" s="18"/>
      <c r="B49" s="26" t="s">
        <v>123</v>
      </c>
      <c r="C49" s="27" t="s">
        <v>7</v>
      </c>
      <c r="D49" s="27" t="s">
        <v>148</v>
      </c>
      <c r="E49" s="26" t="s">
        <v>66</v>
      </c>
      <c r="F49" s="65">
        <v>70367</v>
      </c>
      <c r="G49" s="65">
        <v>100481</v>
      </c>
      <c r="H49" s="65">
        <v>97730</v>
      </c>
      <c r="I49" s="65">
        <v>95060</v>
      </c>
      <c r="J49" s="65">
        <v>92224</v>
      </c>
      <c r="K49" s="65">
        <v>89475</v>
      </c>
      <c r="L49" s="28">
        <v>86729</v>
      </c>
      <c r="M49" s="28">
        <v>84042</v>
      </c>
      <c r="N49" s="28">
        <v>81229</v>
      </c>
      <c r="O49" s="28">
        <v>78478</v>
      </c>
      <c r="P49" s="28">
        <v>75728</v>
      </c>
      <c r="Q49" s="28">
        <v>243588</v>
      </c>
      <c r="R49" s="19">
        <f t="shared" si="1"/>
        <v>1195131</v>
      </c>
      <c r="S49" s="9"/>
      <c r="T49" s="9"/>
      <c r="U49" s="9"/>
      <c r="V49" s="9"/>
      <c r="W49" s="9"/>
      <c r="X49" s="9"/>
      <c r="Y49" s="9"/>
      <c r="Z49"/>
      <c r="AA49"/>
      <c r="AB49"/>
      <c r="AC49"/>
      <c r="AD49"/>
      <c r="DJ49" s="10"/>
    </row>
    <row r="50" spans="1:114" ht="73.5" customHeight="1" x14ac:dyDescent="0.3">
      <c r="A50" s="18"/>
      <c r="B50" s="26" t="s">
        <v>124</v>
      </c>
      <c r="C50" s="27" t="s">
        <v>7</v>
      </c>
      <c r="D50" s="27" t="s">
        <v>78</v>
      </c>
      <c r="E50" s="26" t="s">
        <v>79</v>
      </c>
      <c r="F50" s="28">
        <v>0</v>
      </c>
      <c r="G50" s="28">
        <v>57960</v>
      </c>
      <c r="H50" s="28">
        <v>91770</v>
      </c>
      <c r="I50" s="28">
        <v>96600</v>
      </c>
      <c r="J50" s="28">
        <v>209413</v>
      </c>
      <c r="K50" s="28">
        <v>205296</v>
      </c>
      <c r="L50" s="28">
        <v>200905</v>
      </c>
      <c r="M50" s="28">
        <v>196514</v>
      </c>
      <c r="N50" s="28">
        <v>192124</v>
      </c>
      <c r="O50" s="28">
        <v>187733</v>
      </c>
      <c r="P50" s="28">
        <v>183342</v>
      </c>
      <c r="Q50" s="28">
        <v>2223227</v>
      </c>
      <c r="R50" s="19">
        <f t="shared" si="1"/>
        <v>3844884</v>
      </c>
      <c r="S50" s="9"/>
      <c r="T50" s="9"/>
      <c r="U50" s="9"/>
      <c r="V50" s="9"/>
      <c r="W50" s="9"/>
      <c r="X50" s="9"/>
      <c r="Y50" s="9"/>
      <c r="Z50"/>
      <c r="AA50"/>
      <c r="AB50"/>
      <c r="AC50"/>
      <c r="AD50"/>
      <c r="DJ50" s="10"/>
    </row>
    <row r="51" spans="1:114" ht="54" customHeight="1" x14ac:dyDescent="0.3">
      <c r="A51" s="18"/>
      <c r="B51" s="26" t="s">
        <v>125</v>
      </c>
      <c r="C51" s="27" t="s">
        <v>7</v>
      </c>
      <c r="D51" s="27" t="s">
        <v>80</v>
      </c>
      <c r="E51" s="26" t="s">
        <v>79</v>
      </c>
      <c r="F51" s="28">
        <v>0</v>
      </c>
      <c r="G51" s="28">
        <v>1889</v>
      </c>
      <c r="H51" s="28">
        <v>5938</v>
      </c>
      <c r="I51" s="28">
        <v>5813</v>
      </c>
      <c r="J51" s="28">
        <v>5681</v>
      </c>
      <c r="K51" s="28">
        <v>5548</v>
      </c>
      <c r="L51" s="28">
        <v>5416</v>
      </c>
      <c r="M51" s="28">
        <v>5283</v>
      </c>
      <c r="N51" s="28">
        <v>5151</v>
      </c>
      <c r="O51" s="28">
        <v>5018</v>
      </c>
      <c r="P51" s="28">
        <v>4886</v>
      </c>
      <c r="Q51" s="28">
        <v>41583</v>
      </c>
      <c r="R51" s="19">
        <f t="shared" si="1"/>
        <v>92206</v>
      </c>
      <c r="S51" s="9"/>
      <c r="T51" s="9"/>
      <c r="U51" s="9"/>
      <c r="V51" s="9"/>
      <c r="W51" s="9"/>
      <c r="X51" s="9"/>
      <c r="Y51" s="9"/>
      <c r="Z51"/>
      <c r="AA51"/>
      <c r="AB51"/>
      <c r="AC51"/>
      <c r="AD51"/>
      <c r="DJ51" s="10"/>
    </row>
    <row r="52" spans="1:114" ht="92.25" customHeight="1" x14ac:dyDescent="0.3">
      <c r="A52" s="18"/>
      <c r="B52" s="26" t="s">
        <v>126</v>
      </c>
      <c r="C52" s="27" t="s">
        <v>7</v>
      </c>
      <c r="D52" s="27" t="s">
        <v>81</v>
      </c>
      <c r="E52" s="26" t="s">
        <v>82</v>
      </c>
      <c r="F52" s="28">
        <v>12365</v>
      </c>
      <c r="G52" s="28">
        <v>16486</v>
      </c>
      <c r="H52" s="28">
        <v>46115</v>
      </c>
      <c r="I52" s="28">
        <v>45800</v>
      </c>
      <c r="J52" s="28">
        <v>44731</v>
      </c>
      <c r="K52" s="28">
        <v>43663</v>
      </c>
      <c r="L52" s="28">
        <v>42594</v>
      </c>
      <c r="M52" s="28">
        <v>41526</v>
      </c>
      <c r="N52" s="28">
        <v>40457</v>
      </c>
      <c r="O52" s="28">
        <v>39389</v>
      </c>
      <c r="P52" s="28">
        <v>38320</v>
      </c>
      <c r="Q52" s="28">
        <v>296477</v>
      </c>
      <c r="R52" s="19">
        <f t="shared" si="1"/>
        <v>707923</v>
      </c>
      <c r="S52" s="9"/>
      <c r="T52" s="9"/>
      <c r="U52" s="9"/>
      <c r="V52" s="9"/>
      <c r="W52" s="9"/>
      <c r="X52" s="9"/>
      <c r="Y52" s="9"/>
      <c r="Z52"/>
      <c r="AA52"/>
      <c r="AB52"/>
      <c r="AC52"/>
      <c r="AD52"/>
      <c r="DJ52" s="10"/>
    </row>
    <row r="53" spans="1:114" ht="81" customHeight="1" x14ac:dyDescent="0.3">
      <c r="A53" s="18"/>
      <c r="B53" s="26" t="s">
        <v>127</v>
      </c>
      <c r="C53" s="27" t="s">
        <v>7</v>
      </c>
      <c r="D53" s="27" t="s">
        <v>150</v>
      </c>
      <c r="E53" s="26" t="s">
        <v>82</v>
      </c>
      <c r="F53" s="28">
        <v>40136</v>
      </c>
      <c r="G53" s="28">
        <v>53514</v>
      </c>
      <c r="H53" s="28">
        <v>53514</v>
      </c>
      <c r="I53" s="28">
        <v>131240</v>
      </c>
      <c r="J53" s="28">
        <v>133394</v>
      </c>
      <c r="K53" s="28">
        <v>130556</v>
      </c>
      <c r="L53" s="28">
        <v>127718</v>
      </c>
      <c r="M53" s="28">
        <v>124880</v>
      </c>
      <c r="N53" s="28">
        <v>122042</v>
      </c>
      <c r="O53" s="28">
        <v>119205</v>
      </c>
      <c r="P53" s="28">
        <v>116367</v>
      </c>
      <c r="Q53" s="28">
        <v>1331331</v>
      </c>
      <c r="R53" s="19">
        <f t="shared" si="1"/>
        <v>2483897</v>
      </c>
      <c r="S53" s="9"/>
      <c r="T53" s="9"/>
      <c r="U53" s="9"/>
      <c r="V53" s="9"/>
      <c r="W53" s="9"/>
      <c r="X53" s="9"/>
      <c r="Y53" s="9"/>
      <c r="Z53"/>
      <c r="AA53"/>
      <c r="AB53"/>
      <c r="AC53"/>
      <c r="AD53"/>
      <c r="DJ53" s="10"/>
    </row>
    <row r="54" spans="1:114" ht="48" customHeight="1" x14ac:dyDescent="0.3">
      <c r="A54" s="18"/>
      <c r="B54" s="26" t="s">
        <v>128</v>
      </c>
      <c r="C54" s="27" t="s">
        <v>7</v>
      </c>
      <c r="D54" s="27" t="s">
        <v>83</v>
      </c>
      <c r="E54" s="26" t="s">
        <v>79</v>
      </c>
      <c r="F54" s="28">
        <v>0</v>
      </c>
      <c r="G54" s="28">
        <v>9756</v>
      </c>
      <c r="H54" s="28">
        <v>13008</v>
      </c>
      <c r="I54" s="28">
        <v>40124</v>
      </c>
      <c r="J54" s="28">
        <v>40040</v>
      </c>
      <c r="K54" s="28">
        <v>39084</v>
      </c>
      <c r="L54" s="28">
        <v>38128</v>
      </c>
      <c r="M54" s="28">
        <v>37171</v>
      </c>
      <c r="N54" s="28">
        <v>36215</v>
      </c>
      <c r="O54" s="28">
        <v>35258</v>
      </c>
      <c r="P54" s="28">
        <v>34302</v>
      </c>
      <c r="Q54" s="28">
        <v>265755</v>
      </c>
      <c r="R54" s="19">
        <f t="shared" si="1"/>
        <v>588841</v>
      </c>
      <c r="S54" s="9"/>
      <c r="T54" s="9"/>
      <c r="U54" s="9"/>
      <c r="V54" s="9"/>
      <c r="W54" s="9"/>
      <c r="X54" s="9"/>
      <c r="Y54" s="9"/>
      <c r="Z54"/>
      <c r="AA54"/>
      <c r="AB54"/>
      <c r="AC54"/>
      <c r="AD54"/>
      <c r="DJ54" s="10"/>
    </row>
    <row r="55" spans="1:114" ht="34.5" customHeight="1" x14ac:dyDescent="0.3">
      <c r="A55" s="18"/>
      <c r="B55" s="26" t="s">
        <v>129</v>
      </c>
      <c r="C55" s="27" t="s">
        <v>7</v>
      </c>
      <c r="D55" s="27" t="s">
        <v>84</v>
      </c>
      <c r="E55" s="26" t="s">
        <v>82</v>
      </c>
      <c r="F55" s="28">
        <v>743</v>
      </c>
      <c r="G55" s="28">
        <v>4263</v>
      </c>
      <c r="H55" s="28">
        <v>4159</v>
      </c>
      <c r="I55" s="28">
        <v>4049</v>
      </c>
      <c r="J55" s="28">
        <v>3939</v>
      </c>
      <c r="K55" s="28">
        <v>3829</v>
      </c>
      <c r="L55" s="28">
        <v>3719</v>
      </c>
      <c r="M55" s="28">
        <v>3609</v>
      </c>
      <c r="N55" s="28">
        <v>3499</v>
      </c>
      <c r="O55" s="28">
        <v>3402</v>
      </c>
      <c r="P55" s="28"/>
      <c r="Q55" s="28"/>
      <c r="R55" s="19">
        <f t="shared" si="1"/>
        <v>35211</v>
      </c>
      <c r="S55" s="9"/>
      <c r="T55" s="9"/>
      <c r="U55" s="9"/>
      <c r="V55" s="9"/>
      <c r="W55" s="9"/>
      <c r="X55" s="9"/>
      <c r="Y55" s="9"/>
      <c r="Z55"/>
      <c r="AA55"/>
      <c r="AB55"/>
      <c r="AC55"/>
      <c r="AD55"/>
      <c r="DJ55" s="10"/>
    </row>
    <row r="56" spans="1:114" ht="35.25" customHeight="1" x14ac:dyDescent="0.3">
      <c r="A56" s="18"/>
      <c r="B56" s="26" t="s">
        <v>130</v>
      </c>
      <c r="C56" s="27" t="s">
        <v>7</v>
      </c>
      <c r="D56" s="27" t="s">
        <v>85</v>
      </c>
      <c r="E56" s="26" t="s">
        <v>82</v>
      </c>
      <c r="F56" s="28">
        <v>35388</v>
      </c>
      <c r="G56" s="28">
        <v>47185</v>
      </c>
      <c r="H56" s="28">
        <v>61675</v>
      </c>
      <c r="I56" s="28">
        <v>159167</v>
      </c>
      <c r="J56" s="28">
        <v>157955</v>
      </c>
      <c r="K56" s="28">
        <v>154576</v>
      </c>
      <c r="L56" s="28">
        <v>151198</v>
      </c>
      <c r="M56" s="28">
        <v>147819</v>
      </c>
      <c r="N56" s="28">
        <v>144441</v>
      </c>
      <c r="O56" s="28">
        <v>141063</v>
      </c>
      <c r="P56" s="28">
        <v>137684</v>
      </c>
      <c r="Q56" s="28">
        <v>1572828</v>
      </c>
      <c r="R56" s="19">
        <f t="shared" si="1"/>
        <v>2910979</v>
      </c>
      <c r="S56" s="9"/>
      <c r="T56" s="9"/>
      <c r="U56" s="9"/>
      <c r="V56" s="9"/>
      <c r="W56" s="9"/>
      <c r="X56" s="9"/>
      <c r="Y56" s="9"/>
      <c r="Z56"/>
      <c r="AA56"/>
      <c r="AB56"/>
      <c r="AC56"/>
      <c r="AD56"/>
      <c r="DJ56" s="10"/>
    </row>
    <row r="57" spans="1:114" ht="15.75" customHeight="1" x14ac:dyDescent="0.3">
      <c r="B57" s="26"/>
      <c r="C57" s="36" t="s">
        <v>67</v>
      </c>
      <c r="D57" s="26" t="s">
        <v>68</v>
      </c>
      <c r="E57" s="26" t="s">
        <v>68</v>
      </c>
      <c r="F57" s="19">
        <f t="shared" ref="F57:N57" si="2">SUM(F9:F56)</f>
        <v>6863016</v>
      </c>
      <c r="G57" s="19">
        <f t="shared" si="2"/>
        <v>6662064</v>
      </c>
      <c r="H57" s="19">
        <f t="shared" si="2"/>
        <v>6604844</v>
      </c>
      <c r="I57" s="19">
        <f t="shared" si="2"/>
        <v>6675654</v>
      </c>
      <c r="J57" s="19">
        <f t="shared" si="2"/>
        <v>6647876</v>
      </c>
      <c r="K57" s="19">
        <f t="shared" si="2"/>
        <v>6501112</v>
      </c>
      <c r="L57" s="19">
        <f t="shared" si="2"/>
        <v>6377471</v>
      </c>
      <c r="M57" s="19">
        <f t="shared" si="2"/>
        <v>6233496</v>
      </c>
      <c r="N57" s="19">
        <f t="shared" si="2"/>
        <v>6079751</v>
      </c>
      <c r="O57" s="19">
        <f t="shared" ref="O57:Q57" si="3">SUM(O9:O56)</f>
        <v>5930858</v>
      </c>
      <c r="P57" s="19">
        <f t="shared" si="3"/>
        <v>5775395</v>
      </c>
      <c r="Q57" s="19">
        <f t="shared" si="3"/>
        <v>44905841</v>
      </c>
      <c r="R57" s="19">
        <f t="shared" si="1"/>
        <v>115257378</v>
      </c>
      <c r="W57" s="2"/>
      <c r="Z57"/>
      <c r="AA57"/>
      <c r="AB57"/>
      <c r="AC57"/>
      <c r="AD57"/>
    </row>
    <row r="58" spans="1:114" s="11" customFormat="1" ht="15.75" customHeight="1" x14ac:dyDescent="0.3">
      <c r="A58" s="15"/>
      <c r="B58" s="37"/>
      <c r="C58" s="38"/>
      <c r="D58" s="38"/>
      <c r="E58" s="38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1"/>
      <c r="W58" s="6"/>
      <c r="Z58"/>
      <c r="AA58"/>
      <c r="AB58"/>
      <c r="AC58"/>
      <c r="AD58"/>
    </row>
    <row r="59" spans="1:114" s="11" customFormat="1" ht="15.75" customHeight="1" x14ac:dyDescent="0.25">
      <c r="A59" s="15"/>
      <c r="B59" s="39"/>
      <c r="C59" s="39" t="s">
        <v>69</v>
      </c>
      <c r="D59" s="40"/>
      <c r="E59" s="40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3"/>
      <c r="W59" s="6"/>
      <c r="Z59"/>
      <c r="AA59"/>
      <c r="AB59"/>
      <c r="AC59"/>
      <c r="AD59"/>
    </row>
    <row r="60" spans="1:114" s="11" customFormat="1" ht="52.8" x14ac:dyDescent="0.25">
      <c r="A60" s="15"/>
      <c r="B60" s="26" t="s">
        <v>65</v>
      </c>
      <c r="C60" s="27" t="s">
        <v>70</v>
      </c>
      <c r="D60" s="27" t="s">
        <v>151</v>
      </c>
      <c r="E60" s="26" t="s">
        <v>71</v>
      </c>
      <c r="F60" s="28">
        <v>28980</v>
      </c>
      <c r="G60" s="28">
        <v>23136</v>
      </c>
      <c r="H60" s="28">
        <v>0</v>
      </c>
      <c r="I60" s="28">
        <v>0</v>
      </c>
      <c r="J60" s="28">
        <v>0</v>
      </c>
      <c r="K60" s="28">
        <v>0</v>
      </c>
      <c r="L60" s="28">
        <v>0</v>
      </c>
      <c r="M60" s="28">
        <v>0</v>
      </c>
      <c r="N60" s="28">
        <v>0</v>
      </c>
      <c r="O60" s="28">
        <v>0</v>
      </c>
      <c r="P60" s="28">
        <v>0</v>
      </c>
      <c r="Q60" s="28">
        <v>0</v>
      </c>
      <c r="R60" s="19">
        <v>81372</v>
      </c>
      <c r="W60" s="6"/>
      <c r="Z60"/>
      <c r="AA60"/>
      <c r="AB60"/>
      <c r="AC60"/>
      <c r="AD60"/>
    </row>
    <row r="61" spans="1:114" ht="118.8" x14ac:dyDescent="0.3">
      <c r="A61" s="15"/>
      <c r="B61" s="26" t="s">
        <v>6</v>
      </c>
      <c r="C61" s="27" t="s">
        <v>7</v>
      </c>
      <c r="D61" s="27" t="s">
        <v>152</v>
      </c>
      <c r="E61" s="26" t="s">
        <v>72</v>
      </c>
      <c r="F61" s="28">
        <v>193749</v>
      </c>
      <c r="G61" s="28">
        <v>470370</v>
      </c>
      <c r="H61" s="28">
        <v>426105</v>
      </c>
      <c r="I61" s="28">
        <v>411770</v>
      </c>
      <c r="J61" s="28">
        <v>396539</v>
      </c>
      <c r="K61" s="28">
        <v>381777</v>
      </c>
      <c r="L61" s="28">
        <v>366989</v>
      </c>
      <c r="M61" s="28">
        <v>352492</v>
      </c>
      <c r="N61" s="28">
        <v>337436</v>
      </c>
      <c r="O61" s="28">
        <v>322651</v>
      </c>
      <c r="P61" s="28">
        <v>307870</v>
      </c>
      <c r="Q61" s="28">
        <v>833855</v>
      </c>
      <c r="R61" s="19">
        <f>SUM(F61:Q61)</f>
        <v>4801603</v>
      </c>
      <c r="S61" s="11"/>
      <c r="T61" s="11"/>
      <c r="U61" s="11"/>
      <c r="V61" s="11"/>
      <c r="W61" s="6"/>
      <c r="X61" s="11"/>
      <c r="Y61" s="11"/>
      <c r="Z61"/>
      <c r="AA61"/>
      <c r="AB61"/>
      <c r="AC61"/>
      <c r="AD61"/>
      <c r="DJ61" s="11"/>
    </row>
    <row r="62" spans="1:114" ht="15.75" customHeight="1" x14ac:dyDescent="0.3">
      <c r="B62" s="26"/>
      <c r="C62" s="41" t="s">
        <v>67</v>
      </c>
      <c r="D62" s="26" t="s">
        <v>68</v>
      </c>
      <c r="E62" s="26" t="s">
        <v>68</v>
      </c>
      <c r="F62" s="19">
        <f t="shared" ref="F62:R62" si="4">SUM(F60:F61)</f>
        <v>222729</v>
      </c>
      <c r="G62" s="19">
        <f t="shared" si="4"/>
        <v>493506</v>
      </c>
      <c r="H62" s="19">
        <f t="shared" si="4"/>
        <v>426105</v>
      </c>
      <c r="I62" s="19">
        <f t="shared" si="4"/>
        <v>411770</v>
      </c>
      <c r="J62" s="19">
        <f t="shared" si="4"/>
        <v>396539</v>
      </c>
      <c r="K62" s="19">
        <f t="shared" si="4"/>
        <v>381777</v>
      </c>
      <c r="L62" s="19">
        <f t="shared" si="4"/>
        <v>366989</v>
      </c>
      <c r="M62" s="19">
        <f t="shared" si="4"/>
        <v>352492</v>
      </c>
      <c r="N62" s="19">
        <f t="shared" si="4"/>
        <v>337436</v>
      </c>
      <c r="O62" s="19">
        <f t="shared" si="4"/>
        <v>322651</v>
      </c>
      <c r="P62" s="19">
        <f t="shared" si="4"/>
        <v>307870</v>
      </c>
      <c r="Q62" s="19">
        <f t="shared" si="4"/>
        <v>833855</v>
      </c>
      <c r="R62" s="19">
        <f t="shared" si="4"/>
        <v>4882975</v>
      </c>
      <c r="AA62"/>
      <c r="AB62"/>
      <c r="AD62"/>
    </row>
    <row r="63" spans="1:114" ht="15.75" customHeight="1" x14ac:dyDescent="0.3">
      <c r="B63" s="42"/>
      <c r="C63" s="43"/>
      <c r="D63" s="43"/>
      <c r="E63" s="43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54"/>
      <c r="AA63"/>
      <c r="AB63"/>
      <c r="AD63"/>
    </row>
    <row r="64" spans="1:114" ht="15.75" hidden="1" customHeight="1" x14ac:dyDescent="0.3">
      <c r="B64" s="42"/>
      <c r="C64" s="41" t="s">
        <v>73</v>
      </c>
      <c r="D64" s="26" t="s">
        <v>68</v>
      </c>
      <c r="E64" s="26" t="s">
        <v>68</v>
      </c>
      <c r="F64" s="29">
        <v>0</v>
      </c>
      <c r="G64" s="29">
        <v>0</v>
      </c>
      <c r="H64" s="29">
        <v>0</v>
      </c>
      <c r="I64" s="29">
        <v>0</v>
      </c>
      <c r="J64" s="29">
        <v>0</v>
      </c>
      <c r="K64" s="29">
        <v>0</v>
      </c>
      <c r="L64" s="29"/>
      <c r="M64" s="29"/>
      <c r="N64" s="29"/>
      <c r="O64" s="29"/>
      <c r="P64" s="29"/>
      <c r="Q64" s="29">
        <v>0</v>
      </c>
      <c r="R64" s="19">
        <v>0</v>
      </c>
      <c r="AA64"/>
      <c r="AB64"/>
      <c r="AD64"/>
    </row>
    <row r="65" spans="2:30" ht="15.75" customHeight="1" x14ac:dyDescent="0.3">
      <c r="B65" s="42"/>
      <c r="C65" s="44"/>
      <c r="D65" s="44"/>
      <c r="E65" s="44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53"/>
      <c r="AA65"/>
      <c r="AB65"/>
      <c r="AD65"/>
    </row>
    <row r="66" spans="2:30" ht="15.75" customHeight="1" x14ac:dyDescent="0.3">
      <c r="B66" s="42"/>
      <c r="C66" s="41" t="s">
        <v>74</v>
      </c>
      <c r="D66" s="45"/>
      <c r="E66" s="46"/>
      <c r="F66" s="19">
        <f t="shared" ref="F66:R66" si="5">SUM(F57,F62)</f>
        <v>7085745</v>
      </c>
      <c r="G66" s="19">
        <f t="shared" si="5"/>
        <v>7155570</v>
      </c>
      <c r="H66" s="19">
        <f t="shared" si="5"/>
        <v>7030949</v>
      </c>
      <c r="I66" s="19">
        <f t="shared" si="5"/>
        <v>7087424</v>
      </c>
      <c r="J66" s="19">
        <f t="shared" si="5"/>
        <v>7044415</v>
      </c>
      <c r="K66" s="19">
        <f t="shared" si="5"/>
        <v>6882889</v>
      </c>
      <c r="L66" s="19">
        <f t="shared" si="5"/>
        <v>6744460</v>
      </c>
      <c r="M66" s="19">
        <f t="shared" si="5"/>
        <v>6585988</v>
      </c>
      <c r="N66" s="19">
        <f t="shared" si="5"/>
        <v>6417187</v>
      </c>
      <c r="O66" s="19">
        <f t="shared" si="5"/>
        <v>6253509</v>
      </c>
      <c r="P66" s="19">
        <f t="shared" si="5"/>
        <v>6083265</v>
      </c>
      <c r="Q66" s="19">
        <f t="shared" si="5"/>
        <v>45739696</v>
      </c>
      <c r="R66" s="19">
        <f t="shared" si="5"/>
        <v>120140353</v>
      </c>
      <c r="AA66"/>
      <c r="AB66"/>
      <c r="AD66"/>
    </row>
    <row r="67" spans="2:30" ht="15.75" customHeight="1" x14ac:dyDescent="0.3">
      <c r="B67" s="42"/>
      <c r="C67" s="44"/>
      <c r="D67" s="44"/>
      <c r="E67" s="44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56"/>
      <c r="AA67"/>
      <c r="AB67"/>
      <c r="AD67"/>
    </row>
    <row r="68" spans="2:30" ht="18.75" customHeight="1" x14ac:dyDescent="0.3">
      <c r="B68" s="42"/>
      <c r="C68" s="82" t="s">
        <v>75</v>
      </c>
      <c r="D68" s="83"/>
      <c r="E68" s="84"/>
      <c r="F68" s="24">
        <f>SUM(F66/R70)*100</f>
        <v>20.270058618507743</v>
      </c>
      <c r="G68" s="24">
        <f>SUM(G66/R70)*100</f>
        <v>20.469805694226288</v>
      </c>
      <c r="H68" s="24">
        <f>SUM(H66/R70)*100</f>
        <v>20.113304722896238</v>
      </c>
      <c r="I68" s="24">
        <f>SUM(I66/R70)*100</f>
        <v>20.27486170250533</v>
      </c>
      <c r="J68" s="24">
        <f>SUM(J66/R70)*100</f>
        <v>20.151826658043049</v>
      </c>
      <c r="K68" s="24">
        <f>SUM(K66/R70)*100</f>
        <v>19.689752241250872</v>
      </c>
      <c r="L68" s="24">
        <f>SUM(L66/R70)*100</f>
        <v>19.293750981750083</v>
      </c>
      <c r="M68" s="24">
        <f>SUM(M66/R70)*100</f>
        <v>18.8404130858207</v>
      </c>
      <c r="N68" s="24">
        <f>SUM(N66/R70)*100</f>
        <v>18.357527212159887</v>
      </c>
      <c r="O68" s="24">
        <f>SUM(O66/R70)*100</f>
        <v>17.889296609088493</v>
      </c>
      <c r="P68" s="24">
        <f>SUM(P66/R70)*100</f>
        <v>17.402282772230233</v>
      </c>
      <c r="Q68" s="25" t="s">
        <v>68</v>
      </c>
      <c r="R68" s="25" t="s">
        <v>68</v>
      </c>
      <c r="AA68"/>
      <c r="AB68"/>
      <c r="AD68"/>
    </row>
    <row r="69" spans="2:30" ht="15.75" customHeight="1" x14ac:dyDescent="0.3">
      <c r="B69" s="43"/>
      <c r="C69" s="47"/>
      <c r="D69" s="48"/>
      <c r="E69" s="48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57"/>
      <c r="AA69"/>
      <c r="AB69"/>
      <c r="AD69"/>
    </row>
    <row r="70" spans="2:30" ht="48" customHeight="1" x14ac:dyDescent="0.3">
      <c r="B70" s="43"/>
      <c r="C70" s="75" t="s">
        <v>76</v>
      </c>
      <c r="D70" s="76"/>
      <c r="E70" s="77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2"/>
      <c r="R70" s="55">
        <v>34956707</v>
      </c>
      <c r="AA70"/>
      <c r="AB70"/>
      <c r="AD70"/>
    </row>
    <row r="71" spans="2:30" ht="15.75" customHeight="1" x14ac:dyDescent="0.3">
      <c r="B71" s="49"/>
      <c r="C71" s="49"/>
      <c r="D71" s="50"/>
      <c r="E71" s="50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W71" s="3"/>
      <c r="Z71"/>
      <c r="AB71"/>
    </row>
    <row r="72" spans="2:30" ht="15.75" customHeight="1" x14ac:dyDescent="0.3">
      <c r="B72" s="49"/>
      <c r="C72" s="51"/>
      <c r="D72" s="52"/>
      <c r="E72" s="52"/>
    </row>
    <row r="73" spans="2:30" ht="15.75" customHeight="1" x14ac:dyDescent="0.3">
      <c r="B73" s="49"/>
      <c r="C73" s="85" t="s">
        <v>137</v>
      </c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</row>
    <row r="74" spans="2:30" ht="63.75" customHeight="1" x14ac:dyDescent="0.3">
      <c r="C74" s="61"/>
      <c r="D74" s="62"/>
      <c r="E74" s="62"/>
      <c r="F74" s="62"/>
      <c r="G74" s="62"/>
      <c r="H74" s="63"/>
    </row>
    <row r="75" spans="2:30" ht="15.75" customHeight="1" x14ac:dyDescent="0.3">
      <c r="C75" s="64"/>
      <c r="D75" s="64"/>
      <c r="E75" s="62"/>
      <c r="F75" s="62"/>
      <c r="G75" s="62"/>
      <c r="H75" s="63"/>
    </row>
    <row r="76" spans="2:30" ht="15.75" customHeight="1" x14ac:dyDescent="0.3">
      <c r="C76" s="67"/>
      <c r="D76" s="67"/>
      <c r="E76" s="62"/>
      <c r="F76" s="62"/>
      <c r="G76" s="62"/>
      <c r="H76" s="63"/>
    </row>
    <row r="78" spans="2:30" ht="15.75" customHeight="1" x14ac:dyDescent="0.3">
      <c r="C78" s="66"/>
      <c r="D78" s="66"/>
      <c r="E78" s="66"/>
      <c r="F78" s="66"/>
      <c r="G78" s="66"/>
      <c r="H78" s="66"/>
      <c r="I78" s="66"/>
    </row>
  </sheetData>
  <sheetProtection objects="1" scenarios="1" selectLockedCells="1" selectUnlockedCells="1"/>
  <mergeCells count="13">
    <mergeCell ref="C78:I78"/>
    <mergeCell ref="C76:D76"/>
    <mergeCell ref="B1:E2"/>
    <mergeCell ref="F1:R1"/>
    <mergeCell ref="F2:R2"/>
    <mergeCell ref="C70:E70"/>
    <mergeCell ref="E4:E5"/>
    <mergeCell ref="F4:R4"/>
    <mergeCell ref="B4:B5"/>
    <mergeCell ref="C4:C5"/>
    <mergeCell ref="D4:D5"/>
    <mergeCell ref="C68:E68"/>
    <mergeCell ref="C73:R73"/>
  </mergeCells>
  <phoneticPr fontId="10" type="noConversion"/>
  <pageMargins left="0.23622047244093999" right="0.23622047244093999" top="0.39370078740157" bottom="0.59055118110236005" header="0.35433070866142002" footer="0.31496062992126"/>
  <pageSetup paperSize="9" scale="67" orientation="landscape"/>
  <headerFooter>
    <oddFooter>&amp;L&amp;"Times New Roman"&amp;10&amp;Kc0c0c0Rēzeknes valstspilsētas domes Finanšu pārvalde &amp;R&amp;"Times New Roman"&amp;10&amp;Kc0c0c02024, Septembris</oddFooter>
    <evenFooter>&amp;L&amp;"Times New Roman,Regular"4-SAI; Pārskats par saistību apmēru&amp;R&amp;"Times New Roman,Regular"&amp;P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4-SAI</vt:lpstr>
      <vt:lpstr>'4-SAI'!Print_Area</vt:lpstr>
      <vt:lpstr>'4-SAI'!Print_Titles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Valsts kase</dc:creator>
  <cp:keywords/>
  <dc:description/>
  <cp:lastModifiedBy>Sanita Djadela</cp:lastModifiedBy>
  <dcterms:created xsi:type="dcterms:W3CDTF">2024-10-29T10:40:21Z</dcterms:created>
  <dcterms:modified xsi:type="dcterms:W3CDTF">2025-02-14T11:06:25Z</dcterms:modified>
  <cp:category/>
</cp:coreProperties>
</file>