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4B761F37-DD0C-41B9-9798-72629F1ECCFD}"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2" i="1" l="1"/>
  <c r="G15" i="1"/>
  <c r="G14" i="1" l="1"/>
  <c r="G33" i="1"/>
  <c r="G16" i="1"/>
  <c r="G24" i="1" l="1"/>
  <c r="H22" i="1"/>
  <c r="G25" i="1"/>
  <c r="K22" i="1"/>
  <c r="J22" i="1"/>
  <c r="I22" i="1"/>
  <c r="K18" i="1"/>
  <c r="J18" i="1"/>
  <c r="I18" i="1"/>
  <c r="K28" i="1"/>
  <c r="J28" i="1"/>
  <c r="I28" i="1"/>
  <c r="H28" i="1"/>
  <c r="G13" i="1"/>
  <c r="G26" i="1"/>
  <c r="K34" i="1" l="1"/>
  <c r="I34" i="1"/>
  <c r="J34" i="1"/>
  <c r="G12" i="1"/>
  <c r="G29" i="1" l="1"/>
  <c r="G28" i="1" s="1"/>
  <c r="G18" i="1"/>
  <c r="G23" i="1" l="1"/>
  <c r="G22" i="1" s="1"/>
  <c r="H18" i="1" l="1"/>
  <c r="H11" i="1"/>
  <c r="H34" i="1" l="1"/>
  <c r="G11" i="1"/>
  <c r="G3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tc={61FECEA2-93BD-469A-BCD3-8E48A642F553}</author>
  </authors>
  <commentList>
    <comment ref="H29" authorId="0" shapeId="0" xr:uid="{61FECEA2-93BD-469A-BCD3-8E48A642F553}">
      <text>
        <t>[Threaded comment]
Your version of Excel allows you to read this threaded comment; however, any edits to it will get removed if the file is opened in a newer version of Excel. Learn more: https://go.microsoft.com/fwlink/?linkid=870924
Comment:
    PVAP budžeta pieprasījums 527044 EUR, 23.01.2025.</t>
      </text>
    </comment>
  </commentList>
</comments>
</file>

<file path=xl/sharedStrings.xml><?xml version="1.0" encoding="utf-8"?>
<sst xmlns="http://schemas.openxmlformats.org/spreadsheetml/2006/main" count="80" uniqueCount="69">
  <si>
    <t xml:space="preserve">N.p.k.     </t>
  </si>
  <si>
    <t xml:space="preserve">KOPĀ : </t>
  </si>
  <si>
    <t>Projekta izmaksas kopā, EUR</t>
  </si>
  <si>
    <t>Projekta izmaksas kārtējā gadā, EUR</t>
  </si>
  <si>
    <t>4 = (5+6+7+8)</t>
  </si>
  <si>
    <t xml:space="preserve">Projekta plānotie darbības rezultāti un rezultatīvie rādītāji                                            </t>
  </si>
  <si>
    <t>Projekta atbilstība attīstības programmas rīcību un investīciju plānam</t>
  </si>
  <si>
    <t>Pilsētvides un attīstības pārvalde</t>
  </si>
  <si>
    <t>Rēzeknes valstspilsētas pašvaldības pārvalde „Sociālais dienests”</t>
  </si>
  <si>
    <t xml:space="preserve">Finansējums nākamajos gados </t>
  </si>
  <si>
    <t>2026.gads EUR</t>
  </si>
  <si>
    <t xml:space="preserve">Rēzeknes valstspilsētas pašvaldības Izglītības pārvalde </t>
  </si>
  <si>
    <t>7. pielikums</t>
  </si>
  <si>
    <t xml:space="preserve">Tehniskā dokumentācija pašvaldības finansējums;  Iekārtota un pielāgota vide RPAC ēkā un teritorijā F.Varslavāna ielā 5  pirmsskolas posma speciālo izglītības programmu realizēšanai. PII posms no ēkas Atbrīvošanas alejā 52A tiks pārcelts uz attīstības centra ēku; Nodrošināta ēkas energoefektivitāte, sakārtojot apkures un apgaismojuma sistēmas; Labiekārtota telpas profesionālās pamatizglītības programmu realizēšanai; Nodrošināta vides pieejamība  (lifts, pacēlāji u.t.t.). </t>
  </si>
  <si>
    <t>pašvaldības budžets, ārējais finansējums</t>
  </si>
  <si>
    <r>
      <rPr>
        <b/>
        <sz val="10"/>
        <color theme="1"/>
        <rFont val="Arial Narrow"/>
        <family val="2"/>
        <charset val="186"/>
      </rPr>
      <t>Rēzeknes pamatskolas-attīstības centra infrastruktūras un mācību vides pilnveide kvalitatīvas un mūsdienīgas izglītības īstenošanai F.Vārslavana 5, Rēzeknē</t>
    </r>
    <r>
      <rPr>
        <sz val="10"/>
        <color theme="1"/>
        <rFont val="Arial Narrow"/>
        <family val="2"/>
        <charset val="186"/>
      </rPr>
      <t xml:space="preserve"> (4.2.1.3. pasākums) </t>
    </r>
  </si>
  <si>
    <r>
      <rPr>
        <b/>
        <sz val="10"/>
        <color theme="1"/>
        <rFont val="Arial Narrow"/>
        <family val="2"/>
        <charset val="186"/>
      </rPr>
      <t>Sabiedrībā balstīto sociālo pakalpojumu infrastruktūras izveide un attīstība Rēzeknes valstspilsētā</t>
    </r>
    <r>
      <rPr>
        <sz val="10"/>
        <color theme="1"/>
        <rFont val="Arial Narrow"/>
        <family val="2"/>
        <charset val="186"/>
      </rPr>
      <t xml:space="preserve"> (4.3.5.1.pasākums)</t>
    </r>
  </si>
  <si>
    <t>Izviedota sociālā infrastruktūra 25 sabiedrībā balstīto sociālo pakalpojumu sniegšanas vietām - Dienas aprūpes centrs pensijas vecuma personām un Grupu māja personām ar GRT. 24 mēnešus nodrošināta pakalpojumu sniegšana projekta mērķgrupām</t>
  </si>
  <si>
    <t>2027.gads EUR</t>
  </si>
  <si>
    <t>2028. gads  EUR</t>
  </si>
  <si>
    <t>VP1 IZGLĪTOTA SABIEDRĪBA, RADOŠI IEDZĪVOTĀJI RV2. IZGLĪTĪBA U2.1. Uzlabot izglītības kvalitāti (t.sk. interešu, profesionālās ievirzes izglītības u.tml.), piedāvājumu, pieejamību un cilvēkresursu kapacitāti</t>
  </si>
  <si>
    <t>VP2 PIEEJAMI PAKALPOJUMI IEDZĪVOTĀJIEM RV6. SOCIĀLĀ DROŠĪBA U.6.1. Pilnveidot sociālo aprūpi, pakalpojumus</t>
  </si>
  <si>
    <r>
      <rPr>
        <b/>
        <sz val="10"/>
        <color theme="1"/>
        <rFont val="Arial Narrow"/>
        <family val="2"/>
        <charset val="186"/>
      </rPr>
      <t>Kultūras nama ēkas pārbūve Brāļu Skrindu ielā 3, Rēzeknē</t>
    </r>
    <r>
      <rPr>
        <sz val="10"/>
        <color theme="1"/>
        <rFont val="Arial Narrow"/>
        <family val="2"/>
        <charset val="186"/>
      </rPr>
      <t xml:space="preserve"> (EKII-1.1/1)</t>
    </r>
  </si>
  <si>
    <t>Rēzeknes Kultūras un tūrisma centrs</t>
  </si>
  <si>
    <t xml:space="preserve">Projekta/aktivitātes nosaukums </t>
  </si>
  <si>
    <t>Energoefektivitātes uzlabošanas darbi, pārbūves darbi, kas nav saistīti ar energoefektivitātes uzlabošanu, būvprojekta izstrāde un autoruzraudzība, būvuzraudzība. Projekta īstenošanas rezultātā samazināsies oglekļa dioksīda emisija un samazināsies primārās enerģijas patēriņš. Projekta īstenošana veicinās ekonomisko izaugsmi un tūrismu, kā arī radīs papildus kultūras pasākumus Rēzeknes pilsētā.Projekta rezultātā plānotais enerģijas patēriņš 150 410 kWh/gadā, oglekļa dioksīda  emisijas samazinājums 39 432,47 kgCO2/gadā</t>
  </si>
  <si>
    <t>VP7 KLIMATNEITRALITĀTE RV15. KLIMATA PĀRMAIŅĀM PIELĀGOTAS VIDES VEIDOŠANA U.15.3. Veicināt energoefektivitātes paaugstināšanu un viedo risinājumu ieviešanu</t>
  </si>
  <si>
    <t>Daudzstāvu daudzdzīvoķļu dzīvojamo ēku kompleksa būvniecība Rēzeknē Maskavas ielā 25 būvprojeka izstrāde</t>
  </si>
  <si>
    <t>Veicināta būvniecības standartiem un energoefektivitātes prasībām atbilstošu zemas īres maksas mājokļu pieejamība mājsaimniecībām, izstrādāta tehniskā dokumentācija 360 dzīvokļu būvniecībai Rēzeknes valstspilsētas teritorijā</t>
  </si>
  <si>
    <t>pašvaldības finansējums</t>
  </si>
  <si>
    <t>VP5 DZĪVES VIDES UN DABAS KVALITĀTE RV10. MĀJOKLIS UN NEKUSTAMAIS ĪPAŠUMS U.10.1. Attīstīt dzīvojamo fondu</t>
  </si>
  <si>
    <t>Futbola halles ģērbtuves</t>
  </si>
  <si>
    <t>Nodrošināti atbilstošie higiēnas apstākļi bērniem - tualetes, ģērbtuves, dušas telpas ar ūdensvada, kanalizācijas pievadu, telpas aprīkotas ar atbilstošiem higiēnas līdzekļiem. Veicināta izglītojamo meistarība, sasniegumi un izaugsme gan ikdienas darbā, gan valsts un starptautiskajās sacensībās.</t>
  </si>
  <si>
    <t>Pilsētas svētku noformējums</t>
  </si>
  <si>
    <t>VP5 DZĪVES VIDES UN DABAS KVALITĀTE RV12.  PUBLISKĀ ĀRTELPA U12.1. Attīstīt drošu, ilgtspējīgu un kvalitatīvu publisko ārtelpu</t>
  </si>
  <si>
    <t>Veidots kvalitatīvs pilsētas svētku noformējums  gadskārtu svētkos</t>
  </si>
  <si>
    <t>VP1 IZGLĪTOTA SABIEDRĪBA, RADOŠI IEDZĪVOTĀJI RV2. IZGLĪTĪBA U.2.2. Pilnveidot izglītības iestāžu infrastruktūru un materiāltehnisko bāzi</t>
  </si>
  <si>
    <t>Tautas tērpu iegāde  interešu izglītības kolektīviem</t>
  </si>
  <si>
    <t>VP1 IZGLĪTOTA SABIEDRĪBA, RADOŠI IEDZĪVOTĀJI RV3.KULTRŪRVIDE U.3.1. Saglabāt esošās tradīcijas un attīstīt daudzveidīgu un kvalitatīvu kultūras piedāvājumu</t>
  </si>
  <si>
    <t>pašvaldības finasējums</t>
  </si>
  <si>
    <t xml:space="preserve"> </t>
  </si>
  <si>
    <t>VP1 IZGLĪTOTA SABIEDRĪBA, RADOŠI IEDZĪVOTĀJI RV4. SPORTS U.4.2. Pilnveidot sporta un aktīvās atpūtas materiāltehnisko bāzi un infrastruktūru</t>
  </si>
  <si>
    <t>Nodrošināta interešu izglītības kolektīvu dalība XIII Latvijas Skolu jaunatnes dziesmu un deju svētkos - iegādāti terpi 5 kolektīviem.</t>
  </si>
  <si>
    <t>Finansēšanas avots (pašvaldības finansējums, ārējais finansējums)</t>
  </si>
  <si>
    <t>Interaktīvo paneļu iegāde</t>
  </si>
  <si>
    <t>IKT modernizācija - interaktīvo paneļu iegāde Rēzeknes valstpilsētas vispārējās izglītības iestāžu vajadzībām, mācību līdzekļi STEM priekšmetu mācīšanai.</t>
  </si>
  <si>
    <t>Daudzdzīvokļu māju pagalmu programmas līdzfinansējums</t>
  </si>
  <si>
    <t>Atbalstīta 5 daudzdzīvokļu māju iniciatīva teritorijas labiekārtošanā. Sakārtoti piebraucāmie ceļi.</t>
  </si>
  <si>
    <t>Administrācija</t>
  </si>
  <si>
    <t>VP6 GUDRA PĀRVALDĪBA RV14. PĀRVALDE UN SADARBĪBA U14.1. Attīstīt efektīvu pašvaldības darbu</t>
  </si>
  <si>
    <t>IT infrastruktūras centralizācija  pašvaldības līmenī</t>
  </si>
  <si>
    <t>Pilsētas vienota datu pārraides tīkla attīstība</t>
  </si>
  <si>
    <t>Nodrošina sistēmu centralizācija un integrācija ar citām sistēmām (Pašvaldībā tiek plānots ieviest jaunu funkcionāli atbilstošu programmu lietvedības, personāla uzskaites un  grāmatvedības uzskaites uzlabošanai)</t>
  </si>
  <si>
    <t>Nodrošina sistēmu centralizācija un integrācija ar citām sistēmām (optiskis kabelis)</t>
  </si>
  <si>
    <t xml:space="preserve">VP2 PIEEJAMI PAKALPOJUMI IEDZĪVOTĀJIEM RV6. SOCIĀLĀ DROŠĪBA U.6.2.Attīstīt sociālo infrastruktūru un materiāltehnisko bāzi  </t>
  </si>
  <si>
    <t xml:space="preserve">131 624.04
</t>
  </si>
  <si>
    <t>ārējais finansējums, pašvaldības līdzfinansējums nav plānots, ja iepirkuma laikā  piedāvājumi nepārsniegs projekta budžetu</t>
  </si>
  <si>
    <t>Atbalsta pasākumi cilvēkiem ar invaliditāti mājokļa vides pieejamības nodrošināšanai Rēzeknes valstspilsētas pašvaldībā</t>
  </si>
  <si>
    <t>Nodrošināts atbalsts mājokļu pielāgošanai personām ar invaliditāti, kurām ir kustību traucējumi, uzlabojot nodarbinātības iespējas un pieejamību pakalpojumiem, tādējādi sekmējot dzīves kvalitāti un cilvēktiesību ievērošanu. Projekta laikā Rēzeknē plānots sniegt atbalstu sešām personām. Plānotie vides pielāgošanas veidi - diagonālo vai vertikālo pacēlāju iegāde un ierīkošana, kā arī sanitāro mezglu apvienošana, celiņu bruģēšana un citas darbības.</t>
  </si>
  <si>
    <t>Veselības veicināšanas un slimību profilakses pasākumu organizēšana Rēzeknes valstspilsētā</t>
  </si>
  <si>
    <t>VP2 PIEEJAMI PAKALPOJUMI IEDZĪVOTĀJIEM RV5. VESELĪBA U.5.3. Veicināt veselīgu dzīvesveidu</t>
  </si>
  <si>
    <t>Uzlabota vienlīdzīga un savlaicīga pieejamība veselības veicināšanas un slimību profilakses pakalpojumiem, īstenojot veselības veicināšanas un slimību profilakses pasākumus Rēzeknes valstspilsētā. Projekta mērķa grupa - visi Latvijas iedzīvotāji, īpaši nabadzības, sociālās un teritoriālās atstumtības riskam pakļautie iedzīvotāji, visās vecuma grupās. Galvenās darbības - projekta vadības un īstenošanas nodrošināšana un veselības veicināšanas un slimību profilakses pasākumi mērķa grupā un vietējai sabiedrībai</t>
  </si>
  <si>
    <t>Ietvju savienojošo posmu izbūve Dzelzceļnieku, Stacijas, Komunālajā ielā,  un dzelzceļa gājēju pārejas izbūves Rēzeknē</t>
  </si>
  <si>
    <t>VP4 TEHNISKĀ INFRASTRUKTŪRA UN MOBILITĀTE RV.9. SASNIEDZĪBA UN MOBILITĀTE U.9.1. Attīstīt drošu satiksmes infrastruktūru</t>
  </si>
  <si>
    <t>ārējais finansējums (2025.gadā paredzēts projekta priekšfinansējums)</t>
  </si>
  <si>
    <t xml:space="preserve">Rēzeknes valstspilsētas pašavaldības kapitālinvestīciju programmas projektu kopsavilkuma tabula </t>
  </si>
  <si>
    <t>Pilsētas Ziemeļu un Centrālo rajonu savieno vienīgi pārvads pāri dzelzceļam Atbrīvošanas alejā. Lprojekta rezultātā tiks nodrošināta droša un ērta gājēju kustība pāri dzelzceļa sliedēm dzelzceļa stacijas Rēzekne II apkārtnē. Sagatavota tehniskā dokumentācija esošās gājēju pārejas pārcelšanai zem kustības pārvada un tās savienošanu ar Stacijas ielas posmu un Komunālo ielu, izbūvējot gājēju un velo celiņu ar bruģa segumu, kā arī nodrošinot vides pieejamību personām ar kustību traucējumiem. izbūvēts gājēju ceļs 540 m.</t>
  </si>
  <si>
    <r>
      <t>Rēzeknes valstspilsētas pašvaldības pagaidu administrācijas vadītāja</t>
    </r>
    <r>
      <rPr>
        <i/>
        <sz val="11"/>
        <color theme="1"/>
        <rFont val="Calibri"/>
        <family val="2"/>
        <charset val="186"/>
        <scheme val="minor"/>
      </rPr>
      <t xml:space="preserve"> G. Puce</t>
    </r>
  </si>
  <si>
    <t>Rēzeknes valstspilsētas domes 10.02.2025. saistošajiem noteikumiem Nr.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</si>
</sst>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0"/>
      <name val="Arial"/>
      <family val="2"/>
      <charset val="186"/>
    </font>
    <font>
      <sz val="8"/>
      <name val="Arial"/>
      <family val="2"/>
      <charset val="186"/>
    </font>
    <font>
      <b/>
      <sz val="14"/>
      <name val="Century Gothic"/>
      <family val="2"/>
      <charset val="186"/>
    </font>
    <font>
      <sz val="10"/>
      <name val="Arial"/>
      <family val="2"/>
      <charset val="186"/>
    </font>
    <font>
      <b/>
      <sz val="9"/>
      <name val="Arial"/>
      <family val="2"/>
      <charset val="186"/>
    </font>
    <font>
      <sz val="8"/>
      <name val="Arial"/>
      <family val="2"/>
      <charset val="186"/>
    </font>
    <font>
      <sz val="10"/>
      <color rgb="FF212529"/>
      <name val="Arial"/>
      <family val="2"/>
      <charset val="186"/>
    </font>
    <font>
      <sz val="8"/>
      <name val="Calibri"/>
      <family val="2"/>
      <scheme val="minor"/>
    </font>
    <font>
      <b/>
      <sz val="11"/>
      <color theme="1"/>
      <name val="Calibri"/>
      <family val="2"/>
      <charset val="186"/>
      <scheme val="minor"/>
    </font>
    <font>
      <sz val="10"/>
      <name val="Arial Narrow"/>
      <family val="2"/>
      <charset val="186"/>
    </font>
    <font>
      <b/>
      <sz val="10"/>
      <name val="Arial Narrow"/>
      <family val="2"/>
      <charset val="186"/>
    </font>
    <font>
      <sz val="11"/>
      <color theme="1"/>
      <name val="Arial Narrow"/>
      <family val="2"/>
      <charset val="186"/>
    </font>
    <font>
      <b/>
      <sz val="11"/>
      <color theme="1"/>
      <name val="Arial Narrow"/>
      <family val="2"/>
      <charset val="186"/>
    </font>
    <font>
      <b/>
      <sz val="11"/>
      <name val="Arial Narrow"/>
      <family val="2"/>
      <charset val="186"/>
    </font>
    <font>
      <sz val="10"/>
      <color theme="1"/>
      <name val="Arial Narrow"/>
      <family val="2"/>
      <charset val="186"/>
    </font>
    <font>
      <sz val="11"/>
      <name val="Arial Narrow"/>
      <family val="2"/>
      <charset val="186"/>
    </font>
    <font>
      <sz val="11"/>
      <color indexed="10"/>
      <name val="Arial Narrow"/>
      <family val="2"/>
      <charset val="186"/>
    </font>
    <font>
      <b/>
      <sz val="10"/>
      <color theme="1"/>
      <name val="Arial Narrow"/>
      <family val="2"/>
      <charset val="186"/>
    </font>
    <font>
      <i/>
      <sz val="11"/>
      <color theme="1"/>
      <name val="Calibri"/>
      <family val="2"/>
      <charset val="186"/>
      <scheme val="minor"/>
    </font>
  </fonts>
  <fills count="5">
    <fill>
      <patternFill patternType="none"/>
    </fill>
    <fill>
      <patternFill patternType="gray125"/>
    </fill>
    <fill>
      <patternFill patternType="solid">
        <fgColor theme="0"/>
        <bgColor indexed="64"/>
      </patternFill>
    </fill>
    <fill>
      <patternFill patternType="solid">
        <fgColor rgb="FF0070C0"/>
        <bgColor indexed="64"/>
      </patternFill>
    </fill>
    <fill>
      <patternFill patternType="solid">
        <fgColor theme="4" tint="0.39997558519241921"/>
        <bgColor indexed="64"/>
      </patternFill>
    </fill>
  </fills>
  <borders count="38">
    <border>
      <left/>
      <right/>
      <top/>
      <bottom/>
      <diagonal/>
    </border>
    <border>
      <left/>
      <right/>
      <top/>
      <bottom style="double">
        <color indexed="64"/>
      </bottom>
      <diagonal/>
    </border>
    <border>
      <left style="double">
        <color indexed="64"/>
      </left>
      <right style="medium">
        <color indexed="64"/>
      </right>
      <top style="double">
        <color indexed="64"/>
      </top>
      <bottom/>
      <diagonal/>
    </border>
    <border>
      <left style="medium">
        <color indexed="64"/>
      </left>
      <right style="medium">
        <color indexed="64"/>
      </right>
      <top style="double">
        <color indexed="64"/>
      </top>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style="medium">
        <color indexed="64"/>
      </right>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medium">
        <color indexed="64"/>
      </right>
      <top/>
      <bottom style="double">
        <color indexed="64"/>
      </bottom>
      <diagonal/>
    </border>
    <border>
      <left style="medium">
        <color indexed="64"/>
      </left>
      <right style="medium">
        <color indexed="64"/>
      </right>
      <top/>
      <bottom style="double">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2">
    <xf numFmtId="0" fontId="0" fillId="0" borderId="0" xfId="0"/>
    <xf numFmtId="0" fontId="1" fillId="0" borderId="0" xfId="0" applyFont="1"/>
    <xf numFmtId="4" fontId="0" fillId="0" borderId="0" xfId="0" applyNumberFormat="1"/>
    <xf numFmtId="0" fontId="6" fillId="3" borderId="24" xfId="0" applyFont="1" applyFill="1" applyBorder="1" applyAlignment="1">
      <alignment horizontal="center" vertical="top" wrapText="1"/>
    </xf>
    <xf numFmtId="4" fontId="6" fillId="3" borderId="25" xfId="0" applyNumberFormat="1" applyFont="1" applyFill="1" applyBorder="1" applyAlignment="1">
      <alignment horizontal="center" readingOrder="1"/>
    </xf>
    <xf numFmtId="4" fontId="6" fillId="3" borderId="26" xfId="0" applyNumberFormat="1" applyFont="1" applyFill="1" applyBorder="1" applyAlignment="1">
      <alignment horizontal="center" readingOrder="1"/>
    </xf>
    <xf numFmtId="4" fontId="6" fillId="3" borderId="24" xfId="0" applyNumberFormat="1" applyFont="1" applyFill="1" applyBorder="1" applyAlignment="1">
      <alignment wrapText="1" readingOrder="1"/>
    </xf>
    <xf numFmtId="4" fontId="6" fillId="3" borderId="24" xfId="0" applyNumberFormat="1" applyFont="1" applyFill="1" applyBorder="1" applyAlignment="1">
      <alignment vertical="top" wrapText="1" readingOrder="1"/>
    </xf>
    <xf numFmtId="4" fontId="6" fillId="3" borderId="26" xfId="0" applyNumberFormat="1" applyFont="1" applyFill="1" applyBorder="1" applyAlignment="1">
      <alignment vertical="top" wrapText="1" readingOrder="1"/>
    </xf>
    <xf numFmtId="0" fontId="7" fillId="3" borderId="24" xfId="0" applyFont="1" applyFill="1" applyBorder="1" applyAlignment="1">
      <alignment horizontal="justify" vertical="top" wrapText="1"/>
    </xf>
    <xf numFmtId="0" fontId="4" fillId="2" borderId="0" xfId="0" applyFont="1" applyFill="1" applyAlignment="1">
      <alignment vertical="top" wrapText="1"/>
    </xf>
    <xf numFmtId="0" fontId="4" fillId="3" borderId="25" xfId="0" applyFont="1" applyFill="1" applyBorder="1" applyAlignment="1">
      <alignment vertical="top" wrapText="1"/>
    </xf>
    <xf numFmtId="0" fontId="9" fillId="3" borderId="24" xfId="0" applyFont="1" applyFill="1" applyBorder="1" applyAlignment="1">
      <alignment horizontal="center"/>
    </xf>
    <xf numFmtId="0" fontId="9" fillId="4" borderId="24" xfId="0" applyFont="1" applyFill="1" applyBorder="1" applyAlignment="1">
      <alignment horizontal="center"/>
    </xf>
    <xf numFmtId="0" fontId="13" fillId="0" borderId="24" xfId="0" applyFont="1" applyBorder="1" applyAlignment="1">
      <alignment horizontal="center"/>
    </xf>
    <xf numFmtId="0" fontId="14" fillId="4" borderId="24" xfId="0" applyFont="1" applyFill="1" applyBorder="1" applyAlignment="1">
      <alignment horizontal="center" wrapText="1"/>
    </xf>
    <xf numFmtId="0" fontId="12" fillId="4" borderId="25" xfId="0" applyFont="1" applyFill="1" applyBorder="1"/>
    <xf numFmtId="0" fontId="13" fillId="4" borderId="24" xfId="0" applyFont="1" applyFill="1" applyBorder="1" applyAlignment="1">
      <alignment horizontal="center"/>
    </xf>
    <xf numFmtId="0" fontId="13" fillId="3" borderId="24" xfId="0" applyFont="1" applyFill="1" applyBorder="1" applyAlignment="1">
      <alignment horizontal="center"/>
    </xf>
    <xf numFmtId="0" fontId="16" fillId="0" borderId="2" xfId="0" applyFont="1" applyBorder="1"/>
    <xf numFmtId="0" fontId="14" fillId="0" borderId="14" xfId="0" applyFont="1" applyBorder="1" applyAlignment="1">
      <alignment horizontal="center" vertical="top"/>
    </xf>
    <xf numFmtId="0" fontId="14" fillId="0" borderId="14" xfId="0" applyFont="1" applyBorder="1" applyAlignment="1">
      <alignment horizontal="center" wrapText="1"/>
    </xf>
    <xf numFmtId="0" fontId="14" fillId="0" borderId="29" xfId="0" applyFont="1" applyBorder="1" applyAlignment="1">
      <alignment horizontal="center" vertical="top"/>
    </xf>
    <xf numFmtId="0" fontId="16" fillId="4" borderId="24" xfId="0" applyFont="1" applyFill="1" applyBorder="1" applyAlignment="1">
      <alignment vertical="top" wrapText="1"/>
    </xf>
    <xf numFmtId="3" fontId="16" fillId="4" borderId="24" xfId="0" applyNumberFormat="1" applyFont="1" applyFill="1" applyBorder="1" applyAlignment="1">
      <alignment vertical="top" wrapText="1"/>
    </xf>
    <xf numFmtId="4" fontId="16" fillId="2" borderId="30" xfId="0" applyNumberFormat="1" applyFont="1" applyFill="1" applyBorder="1" applyAlignment="1">
      <alignment horizontal="right" vertical="top" wrapText="1" readingOrder="1"/>
    </xf>
    <xf numFmtId="4" fontId="16" fillId="2" borderId="14" xfId="0" applyNumberFormat="1" applyFont="1" applyFill="1" applyBorder="1" applyAlignment="1">
      <alignment vertical="top" wrapText="1" readingOrder="1"/>
    </xf>
    <xf numFmtId="0" fontId="16" fillId="2" borderId="24" xfId="0" applyFont="1" applyFill="1" applyBorder="1" applyAlignment="1">
      <alignment horizontal="center" vertical="top" wrapText="1"/>
    </xf>
    <xf numFmtId="4" fontId="16" fillId="2" borderId="24" xfId="0" applyNumberFormat="1" applyFont="1" applyFill="1" applyBorder="1" applyAlignment="1">
      <alignment vertical="top" wrapText="1" readingOrder="1"/>
    </xf>
    <xf numFmtId="4" fontId="16" fillId="2" borderId="26" xfId="0" applyNumberFormat="1" applyFont="1" applyFill="1" applyBorder="1" applyAlignment="1">
      <alignment vertical="top" wrapText="1" readingOrder="1"/>
    </xf>
    <xf numFmtId="0" fontId="16" fillId="3" borderId="24" xfId="0" applyFont="1" applyFill="1" applyBorder="1" applyAlignment="1">
      <alignment horizontal="center" vertical="top" wrapText="1"/>
    </xf>
    <xf numFmtId="0" fontId="16" fillId="3" borderId="24" xfId="0" applyFont="1" applyFill="1" applyBorder="1" applyAlignment="1">
      <alignment vertical="top" wrapText="1"/>
    </xf>
    <xf numFmtId="4" fontId="16" fillId="3" borderId="25" xfId="0" applyNumberFormat="1" applyFont="1" applyFill="1" applyBorder="1" applyAlignment="1">
      <alignment horizontal="center" readingOrder="1"/>
    </xf>
    <xf numFmtId="4" fontId="16" fillId="3" borderId="26" xfId="0" applyNumberFormat="1" applyFont="1" applyFill="1" applyBorder="1" applyAlignment="1">
      <alignment horizontal="center" readingOrder="1"/>
    </xf>
    <xf numFmtId="4" fontId="16" fillId="3" borderId="24" xfId="0" applyNumberFormat="1" applyFont="1" applyFill="1" applyBorder="1" applyAlignment="1">
      <alignment wrapText="1" readingOrder="1"/>
    </xf>
    <xf numFmtId="4" fontId="16" fillId="3" borderId="26" xfId="0" applyNumberFormat="1" applyFont="1" applyFill="1" applyBorder="1" applyAlignment="1">
      <alignment wrapText="1" readingOrder="1"/>
    </xf>
    <xf numFmtId="0" fontId="17" fillId="3" borderId="25" xfId="0" applyFont="1" applyFill="1" applyBorder="1"/>
    <xf numFmtId="0" fontId="6" fillId="4" borderId="24" xfId="0" applyFont="1" applyFill="1" applyBorder="1" applyAlignment="1">
      <alignment vertical="top" wrapText="1"/>
    </xf>
    <xf numFmtId="0" fontId="1" fillId="4" borderId="25" xfId="0" applyFont="1" applyFill="1" applyBorder="1"/>
    <xf numFmtId="4" fontId="14" fillId="4" borderId="28" xfId="0" applyNumberFormat="1" applyFont="1" applyFill="1" applyBorder="1" applyAlignment="1">
      <alignment horizontal="center" readingOrder="1"/>
    </xf>
    <xf numFmtId="4" fontId="14" fillId="4" borderId="24" xfId="0" applyNumberFormat="1" applyFont="1" applyFill="1" applyBorder="1" applyAlignment="1">
      <alignment horizontal="center" wrapText="1" readingOrder="1"/>
    </xf>
    <xf numFmtId="0" fontId="10" fillId="2" borderId="14" xfId="0" applyFont="1" applyFill="1" applyBorder="1" applyAlignment="1">
      <alignment horizontal="center" vertical="top" wrapText="1"/>
    </xf>
    <xf numFmtId="0" fontId="10" fillId="2" borderId="24" xfId="0" applyFont="1" applyFill="1" applyBorder="1" applyAlignment="1">
      <alignment horizontal="center" vertical="top" wrapText="1"/>
    </xf>
    <xf numFmtId="0" fontId="15" fillId="0" borderId="32" xfId="0" applyFont="1" applyBorder="1" applyAlignment="1">
      <alignment horizontal="center" vertical="center" wrapText="1"/>
    </xf>
    <xf numFmtId="4" fontId="10" fillId="2" borderId="24" xfId="0" applyNumberFormat="1" applyFont="1" applyFill="1" applyBorder="1" applyAlignment="1">
      <alignment wrapText="1" readingOrder="1"/>
    </xf>
    <xf numFmtId="0" fontId="15" fillId="0" borderId="32" xfId="0" applyFont="1" applyBorder="1" applyAlignment="1">
      <alignment horizontal="center" vertical="top" wrapText="1"/>
    </xf>
    <xf numFmtId="0" fontId="15" fillId="0" borderId="24" xfId="0" applyFont="1" applyBorder="1" applyAlignment="1">
      <alignment horizontal="center" vertical="top" wrapText="1"/>
    </xf>
    <xf numFmtId="0" fontId="15" fillId="0" borderId="14" xfId="0" applyFont="1" applyBorder="1" applyAlignment="1">
      <alignment horizontal="center" vertical="center" wrapText="1"/>
    </xf>
    <xf numFmtId="0" fontId="15" fillId="0" borderId="37" xfId="0" applyFont="1" applyBorder="1" applyAlignment="1">
      <alignment horizontal="center" vertical="center" wrapText="1"/>
    </xf>
    <xf numFmtId="0" fontId="15" fillId="0" borderId="34" xfId="0" applyFont="1" applyBorder="1" applyAlignment="1">
      <alignment horizontal="center" vertical="top" wrapText="1"/>
    </xf>
    <xf numFmtId="0" fontId="18" fillId="0" borderId="32" xfId="0" applyFont="1" applyBorder="1" applyAlignment="1">
      <alignment horizontal="center" vertical="center" wrapText="1"/>
    </xf>
    <xf numFmtId="4" fontId="14" fillId="4" borderId="24" xfId="0" applyNumberFormat="1" applyFont="1" applyFill="1" applyBorder="1" applyAlignment="1">
      <alignment horizontal="right" wrapText="1"/>
    </xf>
    <xf numFmtId="3" fontId="14" fillId="4" borderId="24" xfId="0" applyNumberFormat="1" applyFont="1" applyFill="1" applyBorder="1" applyAlignment="1">
      <alignment horizontal="right" wrapText="1"/>
    </xf>
    <xf numFmtId="0" fontId="10" fillId="0" borderId="24" xfId="0" applyFont="1" applyBorder="1" applyAlignment="1">
      <alignment horizontal="center" vertical="top" wrapText="1"/>
    </xf>
    <xf numFmtId="0" fontId="11" fillId="0" borderId="32" xfId="0" applyFont="1" applyBorder="1" applyAlignment="1">
      <alignment horizontal="center" vertical="center" wrapText="1"/>
    </xf>
    <xf numFmtId="0" fontId="10" fillId="0" borderId="34" xfId="0" applyFont="1" applyBorder="1" applyAlignment="1">
      <alignment horizontal="center" vertical="top" wrapText="1"/>
    </xf>
    <xf numFmtId="0" fontId="10" fillId="0" borderId="32" xfId="0" applyFont="1" applyBorder="1" applyAlignment="1">
      <alignment horizontal="center" vertical="top" wrapText="1"/>
    </xf>
    <xf numFmtId="0" fontId="10" fillId="0" borderId="14" xfId="0" applyFont="1" applyBorder="1" applyAlignment="1">
      <alignment horizontal="center" vertical="center" wrapText="1"/>
    </xf>
    <xf numFmtId="4" fontId="10" fillId="2" borderId="25" xfId="0" applyNumberFormat="1" applyFont="1" applyFill="1" applyBorder="1" applyAlignment="1">
      <alignment horizontal="center" vertical="center" wrapText="1" readingOrder="1"/>
    </xf>
    <xf numFmtId="4" fontId="10" fillId="2" borderId="26" xfId="0" applyNumberFormat="1" applyFont="1" applyFill="1" applyBorder="1" applyAlignment="1">
      <alignment horizontal="center" vertical="center" wrapText="1" readingOrder="1"/>
    </xf>
    <xf numFmtId="4" fontId="10" fillId="2" borderId="31" xfId="0" applyNumberFormat="1" applyFont="1" applyFill="1" applyBorder="1" applyAlignment="1">
      <alignment horizontal="center" vertical="center" wrapText="1" readingOrder="1"/>
    </xf>
    <xf numFmtId="0" fontId="0" fillId="0" borderId="0" xfId="0" applyAlignment="1">
      <alignment horizontal="right"/>
    </xf>
    <xf numFmtId="0" fontId="0" fillId="0" borderId="0" xfId="0" applyAlignment="1">
      <alignment horizontal="righ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14" fillId="0" borderId="3"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0" xfId="0" applyFont="1" applyAlignment="1">
      <alignment horizontal="center" vertical="center" wrapText="1"/>
    </xf>
    <xf numFmtId="0" fontId="14" fillId="0" borderId="12" xfId="0" applyFont="1" applyBorder="1" applyAlignment="1">
      <alignment horizontal="center" vertical="center" wrapText="1"/>
    </xf>
    <xf numFmtId="0" fontId="14" fillId="0" borderId="17"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8"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14" xfId="0" applyFont="1" applyBorder="1" applyAlignment="1">
      <alignment horizontal="center" vertical="center" wrapText="1"/>
    </xf>
    <xf numFmtId="0" fontId="14" fillId="0" borderId="7" xfId="0" applyFont="1" applyBorder="1" applyAlignment="1">
      <alignment horizontal="center" wrapText="1"/>
    </xf>
    <xf numFmtId="0" fontId="12" fillId="0" borderId="8" xfId="0" applyFont="1" applyBorder="1" applyAlignment="1">
      <alignment wrapText="1"/>
    </xf>
    <xf numFmtId="0" fontId="14" fillId="0" borderId="9" xfId="0" applyFont="1" applyBorder="1" applyAlignment="1">
      <alignment horizontal="center" vertical="center" textRotation="90" wrapText="1"/>
    </xf>
    <xf numFmtId="0" fontId="14" fillId="0" borderId="15" xfId="0" applyFont="1" applyBorder="1" applyAlignment="1">
      <alignment horizontal="center" vertical="center" textRotation="90" wrapText="1"/>
    </xf>
    <xf numFmtId="0" fontId="16" fillId="0" borderId="13"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20" xfId="0" applyFont="1" applyBorder="1" applyAlignment="1">
      <alignment horizontal="center" vertical="center" wrapText="1"/>
    </xf>
    <xf numFmtId="0" fontId="2" fillId="0" borderId="0" xfId="0" applyFont="1" applyAlignment="1">
      <alignment horizontal="center" wrapText="1"/>
    </xf>
    <xf numFmtId="4" fontId="10" fillId="2" borderId="34" xfId="0" applyNumberFormat="1" applyFont="1" applyFill="1" applyBorder="1" applyAlignment="1">
      <alignment horizontal="center" vertical="center" wrapText="1" readingOrder="1"/>
    </xf>
    <xf numFmtId="4" fontId="10" fillId="2" borderId="35" xfId="0" applyNumberFormat="1" applyFont="1" applyFill="1" applyBorder="1" applyAlignment="1">
      <alignment horizontal="center" vertical="center" wrapText="1" readingOrder="1"/>
    </xf>
    <xf numFmtId="4" fontId="10" fillId="2" borderId="36" xfId="0" applyNumberFormat="1" applyFont="1" applyFill="1" applyBorder="1" applyAlignment="1">
      <alignment horizontal="center" vertical="center" wrapText="1" readingOrder="1"/>
    </xf>
    <xf numFmtId="3" fontId="16" fillId="4" borderId="25" xfId="0" applyNumberFormat="1" applyFont="1" applyFill="1" applyBorder="1" applyAlignment="1">
      <alignment horizontal="center" vertical="top" wrapText="1"/>
    </xf>
    <xf numFmtId="3" fontId="16" fillId="4" borderId="26" xfId="0" applyNumberFormat="1" applyFont="1" applyFill="1" applyBorder="1" applyAlignment="1">
      <alignment horizontal="center" vertical="top" wrapText="1"/>
    </xf>
    <xf numFmtId="3" fontId="16" fillId="4" borderId="31" xfId="0" applyNumberFormat="1" applyFont="1" applyFill="1" applyBorder="1" applyAlignment="1">
      <alignment horizontal="center" vertical="top" wrapText="1"/>
    </xf>
    <xf numFmtId="0" fontId="0" fillId="0" borderId="0" xfId="0"/>
    <xf numFmtId="0" fontId="14" fillId="0" borderId="21" xfId="0" applyFont="1" applyBorder="1" applyAlignment="1">
      <alignment horizontal="center" vertical="top"/>
    </xf>
    <xf numFmtId="0" fontId="14" fillId="0" borderId="22" xfId="0" applyFont="1" applyBorder="1" applyAlignment="1">
      <alignment horizontal="center" vertical="top"/>
    </xf>
    <xf numFmtId="0" fontId="14" fillId="0" borderId="23" xfId="0" applyFont="1" applyBorder="1" applyAlignment="1">
      <alignment horizontal="center" vertical="top"/>
    </xf>
    <xf numFmtId="4" fontId="5" fillId="4" borderId="25" xfId="0" applyNumberFormat="1" applyFont="1" applyFill="1" applyBorder="1" applyAlignment="1">
      <alignment horizontal="center" readingOrder="1"/>
    </xf>
    <xf numFmtId="4" fontId="5" fillId="4" borderId="26" xfId="0" applyNumberFormat="1" applyFont="1" applyFill="1" applyBorder="1" applyAlignment="1">
      <alignment horizontal="center" readingOrder="1"/>
    </xf>
    <xf numFmtId="4" fontId="5" fillId="4" borderId="27" xfId="0" applyNumberFormat="1" applyFont="1" applyFill="1" applyBorder="1" applyAlignment="1">
      <alignment horizontal="center"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Marina Labanovska" id="{3A9D22BA-CAA8-4D2B-8730-089261D5A024}" userId="S-1-5-21-1870906958-2276025478-888752730-2143"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29" dT="2025-02-05T09:43:09.39" personId="{3A9D22BA-CAA8-4D2B-8730-089261D5A024}" id="{61FECEA2-93BD-469A-BCD3-8E48A642F553}">
    <text>PVAP budžeta pieprasījums 527044 EUR, 23.01.2025.</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0"/>
  <sheetViews>
    <sheetView tabSelected="1" topLeftCell="A26" zoomScale="85" zoomScaleNormal="85" workbookViewId="0">
      <selection activeCell="D2" sqref="D2:M2"/>
    </sheetView>
  </sheetViews>
  <sheetFormatPr defaultRowHeight="14.4" x14ac:dyDescent="0.3"/>
  <cols>
    <col min="1" max="1" width="5.5546875" customWidth="1"/>
    <col min="2" max="2" width="20.6640625" customWidth="1"/>
    <col min="4" max="4" width="16" customWidth="1"/>
    <col min="5" max="5" width="9.109375" hidden="1" customWidth="1"/>
    <col min="6" max="6" width="1.5546875" customWidth="1"/>
    <col min="7" max="7" width="14.5546875" customWidth="1"/>
    <col min="8" max="8" width="18.109375" customWidth="1"/>
    <col min="9" max="10" width="11.33203125" bestFit="1" customWidth="1"/>
    <col min="11" max="11" width="10.5546875" customWidth="1"/>
    <col min="12" max="12" width="46.33203125" customWidth="1"/>
    <col min="13" max="13" width="15.109375" customWidth="1"/>
    <col min="14" max="14" width="14.5546875" customWidth="1"/>
  </cols>
  <sheetData>
    <row r="1" spans="1:14" x14ac:dyDescent="0.3">
      <c r="A1" s="1"/>
      <c r="D1" s="62" t="s">
        <v>12</v>
      </c>
      <c r="E1" s="62"/>
      <c r="F1" s="62"/>
      <c r="G1" s="62"/>
      <c r="H1" s="62"/>
      <c r="I1" s="62"/>
      <c r="J1" s="62"/>
      <c r="K1" s="62"/>
      <c r="L1" s="62"/>
      <c r="M1" s="62"/>
    </row>
    <row r="2" spans="1:14" x14ac:dyDescent="0.3">
      <c r="A2" s="1"/>
      <c r="D2" s="62" t="s">
        <v>68</v>
      </c>
      <c r="E2" s="62"/>
      <c r="F2" s="62"/>
      <c r="G2" s="62"/>
      <c r="H2" s="62"/>
      <c r="I2" s="62"/>
      <c r="J2" s="62"/>
      <c r="K2" s="62"/>
      <c r="L2" s="62"/>
      <c r="M2" s="62"/>
    </row>
    <row r="3" spans="1:14" ht="16.5" customHeight="1" x14ac:dyDescent="0.3">
      <c r="A3" s="1"/>
      <c r="G3" s="88"/>
      <c r="H3" s="88"/>
      <c r="I3" s="88"/>
      <c r="J3" s="88"/>
      <c r="K3" s="88"/>
      <c r="L3" s="2"/>
    </row>
    <row r="4" spans="1:14" ht="16.5" customHeight="1" x14ac:dyDescent="0.3">
      <c r="A4" s="64" t="s">
        <v>65</v>
      </c>
      <c r="B4" s="64"/>
      <c r="C4" s="64"/>
      <c r="D4" s="64"/>
      <c r="E4" s="64"/>
      <c r="F4" s="64"/>
      <c r="G4" s="64"/>
      <c r="H4" s="64"/>
      <c r="I4" s="64"/>
      <c r="J4" s="64"/>
      <c r="K4" s="64"/>
      <c r="L4" s="64"/>
      <c r="M4" s="64"/>
    </row>
    <row r="5" spans="1:14" ht="18.75" customHeight="1" thickBot="1" x14ac:dyDescent="0.35">
      <c r="A5" s="63"/>
      <c r="B5" s="63"/>
      <c r="C5" s="63"/>
      <c r="D5" s="63"/>
      <c r="E5" s="63"/>
      <c r="F5" s="63"/>
      <c r="G5" s="63"/>
      <c r="H5" s="63"/>
      <c r="I5" s="63"/>
      <c r="J5" s="63"/>
      <c r="K5" s="63"/>
      <c r="L5" s="63"/>
      <c r="M5" s="63"/>
    </row>
    <row r="6" spans="1:14" ht="28.5" customHeight="1" thickTop="1" thickBot="1" x14ac:dyDescent="0.35">
      <c r="A6" s="19"/>
      <c r="B6" s="65" t="s">
        <v>24</v>
      </c>
      <c r="C6" s="68" t="s">
        <v>6</v>
      </c>
      <c r="D6" s="69"/>
      <c r="E6" s="69"/>
      <c r="F6" s="70"/>
      <c r="G6" s="65" t="s">
        <v>2</v>
      </c>
      <c r="H6" s="65" t="s">
        <v>3</v>
      </c>
      <c r="I6" s="80" t="s">
        <v>9</v>
      </c>
      <c r="J6" s="81"/>
      <c r="K6" s="81"/>
      <c r="L6" s="68" t="s">
        <v>5</v>
      </c>
      <c r="M6" s="77" t="s">
        <v>43</v>
      </c>
    </row>
    <row r="7" spans="1:14" x14ac:dyDescent="0.3">
      <c r="A7" s="82" t="s">
        <v>0</v>
      </c>
      <c r="B7" s="66"/>
      <c r="C7" s="71"/>
      <c r="D7" s="72"/>
      <c r="E7" s="72"/>
      <c r="F7" s="73"/>
      <c r="G7" s="66"/>
      <c r="H7" s="66"/>
      <c r="I7" s="84" t="s">
        <v>10</v>
      </c>
      <c r="J7" s="86" t="s">
        <v>18</v>
      </c>
      <c r="K7" s="86" t="s">
        <v>19</v>
      </c>
      <c r="L7" s="71"/>
      <c r="M7" s="78"/>
    </row>
    <row r="8" spans="1:14" ht="84.75" customHeight="1" thickBot="1" x14ac:dyDescent="0.35">
      <c r="A8" s="83"/>
      <c r="B8" s="67"/>
      <c r="C8" s="74"/>
      <c r="D8" s="75"/>
      <c r="E8" s="75"/>
      <c r="F8" s="76"/>
      <c r="G8" s="67"/>
      <c r="H8" s="67"/>
      <c r="I8" s="85"/>
      <c r="J8" s="87"/>
      <c r="K8" s="87"/>
      <c r="L8" s="74"/>
      <c r="M8" s="79"/>
    </row>
    <row r="9" spans="1:14" ht="15" thickTop="1" x14ac:dyDescent="0.3">
      <c r="A9" s="20">
        <v>1</v>
      </c>
      <c r="B9" s="20">
        <v>2</v>
      </c>
      <c r="C9" s="96">
        <v>3</v>
      </c>
      <c r="D9" s="97"/>
      <c r="E9" s="97"/>
      <c r="F9" s="98"/>
      <c r="G9" s="21" t="s">
        <v>4</v>
      </c>
      <c r="H9" s="20">
        <v>5</v>
      </c>
      <c r="I9" s="20">
        <v>6</v>
      </c>
      <c r="J9" s="20">
        <v>7</v>
      </c>
      <c r="K9" s="20">
        <v>8</v>
      </c>
      <c r="L9" s="22">
        <v>9</v>
      </c>
      <c r="M9" s="14">
        <v>10</v>
      </c>
    </row>
    <row r="10" spans="1:14" ht="21" customHeight="1" x14ac:dyDescent="0.3">
      <c r="A10" s="30"/>
      <c r="B10" s="31"/>
      <c r="C10" s="32"/>
      <c r="D10" s="33"/>
      <c r="E10" s="33"/>
      <c r="F10" s="33"/>
      <c r="G10" s="34"/>
      <c r="H10" s="35"/>
      <c r="I10" s="34"/>
      <c r="J10" s="34"/>
      <c r="K10" s="34"/>
      <c r="L10" s="36"/>
      <c r="M10" s="18"/>
    </row>
    <row r="11" spans="1:14" ht="28.2" x14ac:dyDescent="0.3">
      <c r="A11" s="23"/>
      <c r="B11" s="15" t="s">
        <v>7</v>
      </c>
      <c r="C11" s="92"/>
      <c r="D11" s="93"/>
      <c r="E11" s="93"/>
      <c r="F11" s="94"/>
      <c r="G11" s="51">
        <f>SUM(G12:G16)</f>
        <v>766220.26</v>
      </c>
      <c r="H11" s="52">
        <f>SUM(H12:H16)</f>
        <v>674887.26</v>
      </c>
      <c r="I11" s="24"/>
      <c r="J11" s="24"/>
      <c r="K11" s="24"/>
      <c r="L11" s="16"/>
      <c r="M11" s="17"/>
    </row>
    <row r="12" spans="1:14" ht="82.8" x14ac:dyDescent="0.3">
      <c r="A12" s="41">
        <v>1</v>
      </c>
      <c r="B12" s="50" t="s">
        <v>27</v>
      </c>
      <c r="C12" s="89" t="s">
        <v>30</v>
      </c>
      <c r="D12" s="90"/>
      <c r="E12" s="90"/>
      <c r="F12" s="91"/>
      <c r="G12" s="25">
        <f>H12</f>
        <v>205695.26</v>
      </c>
      <c r="H12" s="25">
        <v>205695.26</v>
      </c>
      <c r="I12" s="26">
        <v>0</v>
      </c>
      <c r="J12" s="26">
        <v>0</v>
      </c>
      <c r="K12" s="26">
        <v>0</v>
      </c>
      <c r="L12" s="47" t="s">
        <v>28</v>
      </c>
      <c r="M12" s="46" t="s">
        <v>29</v>
      </c>
      <c r="N12" s="2"/>
    </row>
    <row r="13" spans="1:14" ht="65.25" customHeight="1" x14ac:dyDescent="0.3">
      <c r="A13" s="42">
        <v>2</v>
      </c>
      <c r="B13" s="50" t="s">
        <v>33</v>
      </c>
      <c r="C13" s="89" t="s">
        <v>34</v>
      </c>
      <c r="D13" s="90"/>
      <c r="E13" s="90"/>
      <c r="F13" s="91"/>
      <c r="G13" s="28">
        <f>H13</f>
        <v>29640</v>
      </c>
      <c r="H13" s="29">
        <v>29640</v>
      </c>
      <c r="I13" s="28">
        <v>0</v>
      </c>
      <c r="J13" s="28">
        <v>0</v>
      </c>
      <c r="K13" s="28">
        <v>0</v>
      </c>
      <c r="L13" s="47" t="s">
        <v>35</v>
      </c>
      <c r="M13" s="46" t="s">
        <v>29</v>
      </c>
    </row>
    <row r="14" spans="1:14" ht="124.2" x14ac:dyDescent="0.3">
      <c r="A14" s="42">
        <v>3</v>
      </c>
      <c r="B14" s="50" t="s">
        <v>59</v>
      </c>
      <c r="C14" s="58" t="s">
        <v>60</v>
      </c>
      <c r="D14" s="59"/>
      <c r="E14" s="59"/>
      <c r="F14" s="60"/>
      <c r="G14" s="28">
        <f>H14+I14</f>
        <v>208872</v>
      </c>
      <c r="H14" s="29">
        <v>117539</v>
      </c>
      <c r="I14" s="28">
        <v>91333</v>
      </c>
      <c r="J14" s="28">
        <v>0</v>
      </c>
      <c r="K14" s="28">
        <v>0</v>
      </c>
      <c r="L14" s="47" t="s">
        <v>61</v>
      </c>
      <c r="M14" s="46" t="s">
        <v>64</v>
      </c>
    </row>
    <row r="15" spans="1:14" ht="124.2" x14ac:dyDescent="0.3">
      <c r="A15" s="42">
        <v>4</v>
      </c>
      <c r="B15" s="50" t="s">
        <v>62</v>
      </c>
      <c r="C15" s="58" t="s">
        <v>63</v>
      </c>
      <c r="D15" s="59"/>
      <c r="E15" s="59"/>
      <c r="F15" s="60"/>
      <c r="G15" s="28">
        <f>H15</f>
        <v>172013</v>
      </c>
      <c r="H15" s="29">
        <v>172013</v>
      </c>
      <c r="I15" s="28">
        <v>0</v>
      </c>
      <c r="J15" s="28">
        <v>0</v>
      </c>
      <c r="K15" s="28">
        <v>0</v>
      </c>
      <c r="L15" s="57" t="s">
        <v>66</v>
      </c>
      <c r="M15" s="46" t="s">
        <v>29</v>
      </c>
    </row>
    <row r="16" spans="1:14" ht="56.25" customHeight="1" x14ac:dyDescent="0.3">
      <c r="A16" s="42">
        <v>5</v>
      </c>
      <c r="B16" s="54" t="s">
        <v>46</v>
      </c>
      <c r="C16" s="89" t="s">
        <v>30</v>
      </c>
      <c r="D16" s="90"/>
      <c r="E16" s="90"/>
      <c r="F16" s="91"/>
      <c r="G16" s="28">
        <f>H16</f>
        <v>150000</v>
      </c>
      <c r="H16" s="29">
        <v>150000</v>
      </c>
      <c r="I16" s="28">
        <v>0</v>
      </c>
      <c r="J16" s="28">
        <v>0</v>
      </c>
      <c r="K16" s="28">
        <v>0</v>
      </c>
      <c r="L16" s="57" t="s">
        <v>47</v>
      </c>
      <c r="M16" s="46" t="s">
        <v>29</v>
      </c>
    </row>
    <row r="17" spans="1:16" ht="21" customHeight="1" x14ac:dyDescent="0.3">
      <c r="A17" s="30"/>
      <c r="B17" s="31"/>
      <c r="C17" s="32"/>
      <c r="D17" s="33"/>
      <c r="E17" s="33"/>
      <c r="F17" s="33"/>
      <c r="G17" s="34"/>
      <c r="H17" s="35"/>
      <c r="I17" s="34"/>
      <c r="J17" s="34"/>
      <c r="K17" s="34"/>
      <c r="L17" s="36"/>
      <c r="M17" s="18"/>
    </row>
    <row r="18" spans="1:16" ht="56.25" customHeight="1" x14ac:dyDescent="0.3">
      <c r="A18" s="23"/>
      <c r="B18" s="15" t="s">
        <v>8</v>
      </c>
      <c r="C18" s="92"/>
      <c r="D18" s="93"/>
      <c r="E18" s="93"/>
      <c r="F18" s="94"/>
      <c r="G18" s="51">
        <f>SUM(G19:G19)</f>
        <v>2715569.87</v>
      </c>
      <c r="H18" s="52">
        <f>H19</f>
        <v>74700</v>
      </c>
      <c r="I18" s="52">
        <f>I19+I20</f>
        <v>786880</v>
      </c>
      <c r="J18" s="52">
        <f>J19+J20</f>
        <v>951263.87</v>
      </c>
      <c r="K18" s="52">
        <f>K19+K20</f>
        <v>902726</v>
      </c>
      <c r="L18" s="16"/>
      <c r="M18" s="17"/>
    </row>
    <row r="19" spans="1:16" ht="82.8" x14ac:dyDescent="0.3">
      <c r="A19" s="27">
        <v>6</v>
      </c>
      <c r="B19" s="43" t="s">
        <v>16</v>
      </c>
      <c r="C19" s="89" t="s">
        <v>21</v>
      </c>
      <c r="D19" s="90"/>
      <c r="E19" s="90"/>
      <c r="F19" s="91"/>
      <c r="G19" s="44">
        <v>2715569.87</v>
      </c>
      <c r="H19" s="44">
        <v>74700</v>
      </c>
      <c r="I19" s="44">
        <v>786880</v>
      </c>
      <c r="J19" s="44">
        <v>951263.87</v>
      </c>
      <c r="K19" s="44">
        <v>902726</v>
      </c>
      <c r="L19" s="47" t="s">
        <v>17</v>
      </c>
      <c r="M19" s="46" t="s">
        <v>14</v>
      </c>
    </row>
    <row r="20" spans="1:16" ht="110.4" x14ac:dyDescent="0.3">
      <c r="A20" s="27">
        <v>7</v>
      </c>
      <c r="B20" s="43" t="s">
        <v>57</v>
      </c>
      <c r="C20" s="89" t="s">
        <v>54</v>
      </c>
      <c r="D20" s="90"/>
      <c r="E20" s="90"/>
      <c r="F20" s="91"/>
      <c r="G20" s="44" t="s">
        <v>55</v>
      </c>
      <c r="H20" s="44">
        <v>0</v>
      </c>
      <c r="I20" s="44">
        <v>0</v>
      </c>
      <c r="J20" s="44">
        <v>0</v>
      </c>
      <c r="K20" s="44"/>
      <c r="L20" s="47" t="s">
        <v>58</v>
      </c>
      <c r="M20" s="47" t="s">
        <v>56</v>
      </c>
    </row>
    <row r="21" spans="1:16" x14ac:dyDescent="0.3">
      <c r="A21" s="3"/>
      <c r="B21" s="9"/>
      <c r="C21" s="4"/>
      <c r="D21" s="5"/>
      <c r="E21" s="5"/>
      <c r="F21" s="5"/>
      <c r="G21" s="6"/>
      <c r="H21" s="8"/>
      <c r="I21" s="7"/>
      <c r="J21" s="7"/>
      <c r="K21" s="7"/>
      <c r="L21" s="11"/>
      <c r="M21" s="12"/>
    </row>
    <row r="22" spans="1:16" ht="56.25" customHeight="1" x14ac:dyDescent="0.3">
      <c r="A22" s="23"/>
      <c r="B22" s="15" t="s">
        <v>11</v>
      </c>
      <c r="C22" s="92"/>
      <c r="D22" s="93"/>
      <c r="E22" s="93"/>
      <c r="F22" s="94"/>
      <c r="G22" s="51">
        <f>G23+H24+G25+G26+G24</f>
        <v>1085104</v>
      </c>
      <c r="H22" s="52">
        <f>H23+H24+H25+H26</f>
        <v>750169</v>
      </c>
      <c r="I22" s="52">
        <f>I23+I24+I25+I26</f>
        <v>100000</v>
      </c>
      <c r="J22" s="52">
        <f>J23+J24+J25+J26</f>
        <v>167415</v>
      </c>
      <c r="K22" s="52">
        <f>K23+K24+K25+K26</f>
        <v>0</v>
      </c>
      <c r="L22" s="16"/>
      <c r="M22" s="17"/>
    </row>
    <row r="23" spans="1:16" ht="124.2" x14ac:dyDescent="0.3">
      <c r="A23" s="42">
        <v>8</v>
      </c>
      <c r="B23" s="43" t="s">
        <v>15</v>
      </c>
      <c r="C23" s="89" t="s">
        <v>20</v>
      </c>
      <c r="D23" s="90"/>
      <c r="E23" s="90"/>
      <c r="F23" s="91"/>
      <c r="G23" s="44">
        <f>H23+I23+J23+K23</f>
        <v>910064</v>
      </c>
      <c r="H23" s="44">
        <v>642649</v>
      </c>
      <c r="I23" s="44">
        <v>100000</v>
      </c>
      <c r="J23" s="44">
        <v>167415</v>
      </c>
      <c r="K23" s="44">
        <v>0</v>
      </c>
      <c r="L23" s="45" t="s">
        <v>13</v>
      </c>
      <c r="M23" s="46" t="s">
        <v>14</v>
      </c>
      <c r="P23" t="s">
        <v>40</v>
      </c>
    </row>
    <row r="24" spans="1:16" ht="41.4" x14ac:dyDescent="0.3">
      <c r="A24" s="42">
        <v>9</v>
      </c>
      <c r="B24" s="54" t="s">
        <v>44</v>
      </c>
      <c r="C24" s="89" t="s">
        <v>36</v>
      </c>
      <c r="D24" s="90"/>
      <c r="E24" s="90"/>
      <c r="F24" s="91"/>
      <c r="G24" s="2">
        <f>H24</f>
        <v>67520</v>
      </c>
      <c r="H24" s="44">
        <v>67520</v>
      </c>
      <c r="I24" s="44">
        <v>0</v>
      </c>
      <c r="J24" s="44">
        <v>0</v>
      </c>
      <c r="K24" s="44">
        <v>0</v>
      </c>
      <c r="L24" s="56" t="s">
        <v>45</v>
      </c>
      <c r="M24" s="53" t="s">
        <v>39</v>
      </c>
    </row>
    <row r="25" spans="1:16" ht="78" customHeight="1" x14ac:dyDescent="0.3">
      <c r="A25" s="42">
        <v>10</v>
      </c>
      <c r="B25" s="54" t="s">
        <v>37</v>
      </c>
      <c r="C25" s="58" t="s">
        <v>38</v>
      </c>
      <c r="D25" s="59"/>
      <c r="E25" s="59"/>
      <c r="F25" s="60"/>
      <c r="G25" s="44">
        <f>H25</f>
        <v>20000</v>
      </c>
      <c r="H25" s="44">
        <v>20000</v>
      </c>
      <c r="I25" s="44">
        <v>0</v>
      </c>
      <c r="J25" s="44">
        <v>0</v>
      </c>
      <c r="K25" s="44">
        <v>0</v>
      </c>
      <c r="L25" s="55" t="s">
        <v>42</v>
      </c>
      <c r="M25" s="53" t="s">
        <v>39</v>
      </c>
    </row>
    <row r="26" spans="1:16" ht="69" x14ac:dyDescent="0.3">
      <c r="A26" s="42">
        <v>11</v>
      </c>
      <c r="B26" s="50" t="s">
        <v>31</v>
      </c>
      <c r="C26" s="58" t="s">
        <v>41</v>
      </c>
      <c r="D26" s="59"/>
      <c r="E26" s="59"/>
      <c r="F26" s="60"/>
      <c r="G26" s="44">
        <f>H26</f>
        <v>20000</v>
      </c>
      <c r="H26" s="44">
        <v>20000</v>
      </c>
      <c r="I26" s="44">
        <v>0</v>
      </c>
      <c r="J26" s="44">
        <v>0</v>
      </c>
      <c r="K26" s="44">
        <v>0</v>
      </c>
      <c r="L26" s="49" t="s">
        <v>32</v>
      </c>
      <c r="M26" s="46" t="s">
        <v>39</v>
      </c>
    </row>
    <row r="27" spans="1:16" x14ac:dyDescent="0.3">
      <c r="A27" s="3"/>
      <c r="B27" s="9"/>
      <c r="C27" s="4"/>
      <c r="D27" s="5"/>
      <c r="E27" s="5"/>
      <c r="F27" s="5"/>
      <c r="G27" s="6"/>
      <c r="H27" s="8"/>
      <c r="I27" s="7"/>
      <c r="J27" s="7"/>
      <c r="K27" s="7"/>
      <c r="L27" s="11"/>
      <c r="M27" s="12"/>
    </row>
    <row r="28" spans="1:16" ht="28.2" x14ac:dyDescent="0.3">
      <c r="A28" s="23"/>
      <c r="B28" s="15" t="s">
        <v>23</v>
      </c>
      <c r="C28" s="92"/>
      <c r="D28" s="93"/>
      <c r="E28" s="93"/>
      <c r="F28" s="94"/>
      <c r="G28" s="51">
        <f>G29+G30+G31</f>
        <v>3805567.9799999995</v>
      </c>
      <c r="H28" s="52">
        <f>H29+H30+H31</f>
        <v>1821131.99</v>
      </c>
      <c r="I28" s="52">
        <f>I29+I30+I31</f>
        <v>891044</v>
      </c>
      <c r="J28" s="52">
        <f>J29+J30+J31</f>
        <v>1093391.9899999995</v>
      </c>
      <c r="K28" s="52">
        <f>K29+K30+K31</f>
        <v>0</v>
      </c>
      <c r="L28" s="16"/>
      <c r="M28" s="17"/>
    </row>
    <row r="29" spans="1:16" ht="124.2" x14ac:dyDescent="0.3">
      <c r="A29" s="42">
        <v>12</v>
      </c>
      <c r="B29" s="48" t="s">
        <v>22</v>
      </c>
      <c r="C29" s="89" t="s">
        <v>26</v>
      </c>
      <c r="D29" s="90"/>
      <c r="E29" s="90"/>
      <c r="F29" s="91"/>
      <c r="G29" s="44">
        <f>H29+I29+J29</f>
        <v>3805567.9799999995</v>
      </c>
      <c r="H29" s="44">
        <v>1821131.99</v>
      </c>
      <c r="I29" s="44">
        <v>891044</v>
      </c>
      <c r="J29" s="44">
        <v>1093391.9899999995</v>
      </c>
      <c r="K29" s="44">
        <v>0</v>
      </c>
      <c r="L29" s="45" t="s">
        <v>25</v>
      </c>
      <c r="M29" s="46" t="s">
        <v>14</v>
      </c>
    </row>
    <row r="30" spans="1:16" x14ac:dyDescent="0.3">
      <c r="A30" s="3"/>
      <c r="B30" s="9"/>
      <c r="C30" s="4"/>
      <c r="D30" s="5"/>
      <c r="E30" s="5"/>
      <c r="F30" s="5"/>
      <c r="G30" s="6"/>
      <c r="H30" s="8"/>
      <c r="I30" s="7"/>
      <c r="J30" s="7"/>
      <c r="K30" s="7"/>
      <c r="L30" s="11"/>
      <c r="M30" s="12"/>
    </row>
    <row r="31" spans="1:16" x14ac:dyDescent="0.3">
      <c r="A31" s="23"/>
      <c r="B31" s="15" t="s">
        <v>48</v>
      </c>
      <c r="C31" s="92"/>
      <c r="D31" s="93"/>
      <c r="E31" s="93"/>
      <c r="F31" s="94"/>
      <c r="G31" s="51"/>
      <c r="H31" s="52"/>
      <c r="I31" s="52"/>
      <c r="J31" s="52"/>
      <c r="K31" s="52"/>
      <c r="L31" s="16"/>
      <c r="M31" s="17"/>
    </row>
    <row r="32" spans="1:16" ht="55.2" x14ac:dyDescent="0.3">
      <c r="A32" s="42">
        <v>13</v>
      </c>
      <c r="B32" s="50" t="s">
        <v>50</v>
      </c>
      <c r="C32" s="89" t="s">
        <v>49</v>
      </c>
      <c r="D32" s="90"/>
      <c r="E32" s="90"/>
      <c r="F32" s="91"/>
      <c r="G32" s="44">
        <f>H32+I32</f>
        <v>150000</v>
      </c>
      <c r="H32" s="44">
        <v>109795</v>
      </c>
      <c r="I32" s="44">
        <v>40205</v>
      </c>
      <c r="J32" s="44">
        <v>0</v>
      </c>
      <c r="K32" s="44">
        <v>0</v>
      </c>
      <c r="L32" s="45" t="s">
        <v>52</v>
      </c>
      <c r="M32" s="46" t="s">
        <v>39</v>
      </c>
    </row>
    <row r="33" spans="1:13" ht="43.5" customHeight="1" x14ac:dyDescent="0.3">
      <c r="A33" s="42">
        <v>14</v>
      </c>
      <c r="B33" s="50" t="s">
        <v>51</v>
      </c>
      <c r="C33" s="89" t="s">
        <v>49</v>
      </c>
      <c r="D33" s="90"/>
      <c r="E33" s="90"/>
      <c r="F33" s="91"/>
      <c r="G33" s="2">
        <f>H33</f>
        <v>32500</v>
      </c>
      <c r="H33" s="44">
        <v>32500</v>
      </c>
      <c r="I33" s="44">
        <v>0</v>
      </c>
      <c r="J33" s="44">
        <v>0</v>
      </c>
      <c r="K33" s="44">
        <v>0</v>
      </c>
      <c r="L33" s="45" t="s">
        <v>53</v>
      </c>
      <c r="M33" s="46" t="s">
        <v>39</v>
      </c>
    </row>
    <row r="34" spans="1:13" ht="15" thickBot="1" x14ac:dyDescent="0.35">
      <c r="A34" s="37"/>
      <c r="B34" s="15" t="s">
        <v>1</v>
      </c>
      <c r="C34" s="99"/>
      <c r="D34" s="100"/>
      <c r="E34" s="100"/>
      <c r="F34" s="101"/>
      <c r="G34" s="39">
        <f>G11+G18+G22+G28</f>
        <v>8372462.1099999994</v>
      </c>
      <c r="H34" s="40">
        <f>H11+H18+H22+H28</f>
        <v>3320888.25</v>
      </c>
      <c r="I34" s="40">
        <f>I28+I22+I18+I11</f>
        <v>1777924</v>
      </c>
      <c r="J34" s="40">
        <f>J28+J22+J11</f>
        <v>1260806.9899999995</v>
      </c>
      <c r="K34" s="40">
        <f>K28+K22+K18+K11</f>
        <v>902726</v>
      </c>
      <c r="L34" s="38"/>
      <c r="M34" s="13"/>
    </row>
    <row r="37" spans="1:13" x14ac:dyDescent="0.3">
      <c r="A37" s="61" t="s">
        <v>67</v>
      </c>
      <c r="B37" s="61"/>
      <c r="C37" s="61"/>
      <c r="D37" s="61"/>
      <c r="E37" s="61"/>
      <c r="F37" s="61"/>
      <c r="G37" s="61"/>
      <c r="H37" s="61"/>
      <c r="I37" s="61"/>
      <c r="J37" s="61"/>
      <c r="K37" s="61"/>
      <c r="L37" s="61"/>
      <c r="M37" s="61"/>
    </row>
    <row r="39" spans="1:13" x14ac:dyDescent="0.3">
      <c r="B39" s="95"/>
      <c r="C39" s="95"/>
      <c r="D39" s="95"/>
      <c r="E39" s="95"/>
      <c r="F39" s="95"/>
      <c r="G39" s="95"/>
      <c r="H39" s="95"/>
      <c r="I39" s="95"/>
      <c r="J39" s="95"/>
      <c r="K39" s="95"/>
    </row>
    <row r="40" spans="1:13" x14ac:dyDescent="0.3">
      <c r="I40" s="10"/>
    </row>
  </sheetData>
  <mergeCells count="39">
    <mergeCell ref="B39:K39"/>
    <mergeCell ref="C9:F9"/>
    <mergeCell ref="C12:F12"/>
    <mergeCell ref="C34:F34"/>
    <mergeCell ref="L6:L8"/>
    <mergeCell ref="C20:F20"/>
    <mergeCell ref="C22:F22"/>
    <mergeCell ref="C23:F23"/>
    <mergeCell ref="C28:F28"/>
    <mergeCell ref="C29:F29"/>
    <mergeCell ref="C31:F31"/>
    <mergeCell ref="C32:F32"/>
    <mergeCell ref="C33:F33"/>
    <mergeCell ref="C24:F24"/>
    <mergeCell ref="C25:F25"/>
    <mergeCell ref="G3:K3"/>
    <mergeCell ref="C19:F19"/>
    <mergeCell ref="C11:F11"/>
    <mergeCell ref="C13:F13"/>
    <mergeCell ref="C16:F16"/>
    <mergeCell ref="C18:F18"/>
    <mergeCell ref="C14:F14"/>
    <mergeCell ref="C15:F15"/>
    <mergeCell ref="C26:F26"/>
    <mergeCell ref="A37:M37"/>
    <mergeCell ref="D1:M1"/>
    <mergeCell ref="A5:M5"/>
    <mergeCell ref="A4:M4"/>
    <mergeCell ref="B6:B8"/>
    <mergeCell ref="C6:F8"/>
    <mergeCell ref="M6:M8"/>
    <mergeCell ref="H6:H8"/>
    <mergeCell ref="I6:K6"/>
    <mergeCell ref="G6:G8"/>
    <mergeCell ref="A7:A8"/>
    <mergeCell ref="I7:I8"/>
    <mergeCell ref="J7:J8"/>
    <mergeCell ref="K7:K8"/>
    <mergeCell ref="D2:M2"/>
  </mergeCells>
  <phoneticPr fontId="8" type="noConversion"/>
  <pageMargins left="0.31496062992125984" right="0.31496062992125984" top="1.1417322834645669" bottom="0.35433070866141736" header="0.31496062992125984" footer="0.11811023622047245"/>
  <pageSetup paperSize="9" scale="80" orientation="landscape" r:id="rId1"/>
  <headerFooter>
    <oddFooter>&amp;C&amp;P</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Velta Vekšina</dc:creator>
  <cp:lastModifiedBy>Sanita Djadela</cp:lastModifiedBy>
  <cp:lastPrinted>2024-04-19T07:59:31Z</cp:lastPrinted>
  <dcterms:created xsi:type="dcterms:W3CDTF">2015-06-05T18:17:20Z</dcterms:created>
  <dcterms:modified xsi:type="dcterms:W3CDTF">2025-02-14T11:17:50Z</dcterms:modified>
</cp:coreProperties>
</file>