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FAE3A31-775B-4980-9B96-2D81198325EA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Saist_publ_04" sheetId="1" state="hidden" r:id="rId1"/>
    <sheet name="05" sheetId="2" state="hidden" r:id="rId2"/>
    <sheet name="2025 Dome" sheetId="4" r:id="rId3"/>
  </sheets>
  <definedNames>
    <definedName name="_xlnm._FilterDatabase" localSheetId="0" hidden="1">Saist_publ_04!$A$4:$Q$47</definedName>
    <definedName name="_xlnm.Print_Area" localSheetId="2">'2025 Dome'!$A$1:$O$75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G74" i="4"/>
  <c r="M71" i="4"/>
  <c r="L71" i="4"/>
  <c r="K71" i="4"/>
  <c r="J71" i="4"/>
  <c r="I71" i="4"/>
  <c r="H71" i="4"/>
  <c r="G71" i="4"/>
  <c r="O70" i="4"/>
  <c r="N70" i="4"/>
  <c r="M70" i="4"/>
  <c r="L70" i="4"/>
  <c r="K70" i="4"/>
  <c r="J70" i="4"/>
  <c r="I70" i="4"/>
  <c r="H70" i="4"/>
  <c r="G70" i="4"/>
  <c r="O69" i="4"/>
  <c r="N69" i="4"/>
  <c r="M69" i="4"/>
  <c r="L69" i="4"/>
  <c r="K69" i="4"/>
  <c r="J69" i="4"/>
  <c r="I69" i="4"/>
  <c r="H69" i="4"/>
  <c r="G69" i="4"/>
  <c r="O68" i="4"/>
  <c r="O67" i="4"/>
  <c r="O66" i="4"/>
  <c r="O65" i="4"/>
  <c r="O64" i="4"/>
  <c r="O63" i="4"/>
  <c r="O62" i="4"/>
  <c r="O61" i="4"/>
  <c r="O60" i="4"/>
  <c r="O58" i="4"/>
  <c r="N58" i="4"/>
  <c r="M58" i="4"/>
  <c r="L58" i="4"/>
  <c r="K58" i="4"/>
  <c r="J58" i="4"/>
  <c r="I58" i="4"/>
  <c r="H58" i="4"/>
  <c r="G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G69" i="2"/>
  <c r="M66" i="2"/>
  <c r="L66" i="2"/>
  <c r="K66" i="2"/>
  <c r="J66" i="2"/>
  <c r="I66" i="2"/>
  <c r="H66" i="2"/>
  <c r="G66" i="2"/>
  <c r="O65" i="2"/>
  <c r="N65" i="2"/>
  <c r="M65" i="2"/>
  <c r="L65" i="2"/>
  <c r="K65" i="2"/>
  <c r="J65" i="2"/>
  <c r="I65" i="2"/>
  <c r="H65" i="2"/>
  <c r="G65" i="2"/>
  <c r="O64" i="2"/>
  <c r="N64" i="2"/>
  <c r="M64" i="2"/>
  <c r="L64" i="2"/>
  <c r="K64" i="2"/>
  <c r="J64" i="2"/>
  <c r="I64" i="2"/>
  <c r="H64" i="2"/>
  <c r="G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7" i="2"/>
  <c r="N47" i="2"/>
  <c r="M47" i="2"/>
  <c r="L47" i="2"/>
  <c r="K47" i="2"/>
  <c r="J47" i="2"/>
  <c r="I47" i="2"/>
  <c r="H47" i="2"/>
  <c r="G47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G69" i="1"/>
  <c r="M66" i="1"/>
  <c r="L66" i="1"/>
  <c r="K66" i="1"/>
  <c r="J66" i="1"/>
  <c r="I66" i="1"/>
  <c r="H66" i="1"/>
  <c r="G66" i="1"/>
  <c r="O65" i="1"/>
  <c r="N65" i="1"/>
  <c r="M65" i="1"/>
  <c r="L65" i="1"/>
  <c r="K65" i="1"/>
  <c r="J65" i="1"/>
  <c r="I65" i="1"/>
  <c r="H65" i="1"/>
  <c r="G65" i="1"/>
  <c r="O64" i="1"/>
  <c r="N64" i="1"/>
  <c r="M64" i="1"/>
  <c r="L64" i="1"/>
  <c r="K64" i="1"/>
  <c r="J64" i="1"/>
  <c r="I64" i="1"/>
  <c r="H64" i="1"/>
  <c r="G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7" i="1"/>
  <c r="N47" i="1"/>
  <c r="M47" i="1"/>
  <c r="L47" i="1"/>
  <c r="K47" i="1"/>
  <c r="J47" i="1"/>
  <c r="I47" i="1"/>
  <c r="H47" i="1"/>
  <c r="G47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</calcChain>
</file>

<file path=xl/sharedStrings.xml><?xml version="1.0" encoding="utf-8"?>
<sst xmlns="http://schemas.openxmlformats.org/spreadsheetml/2006/main" count="1033" uniqueCount="314">
  <si>
    <t>Ludzas novada pašvaldības saistību apmērs 2023.gadam, EUR</t>
  </si>
  <si>
    <t>Veids</t>
  </si>
  <si>
    <t xml:space="preserve"> Nr.p.k.</t>
  </si>
  <si>
    <t>Proj. NR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</si>
  <si>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</si>
  <si>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</si>
  <si>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</si>
  <si>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</si>
  <si>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</si>
  <si>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</si>
  <si>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</si>
  <si>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</si>
  <si>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</si>
  <si>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</si>
  <si>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</si>
  <si>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</si>
  <si>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</si>
  <si>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</si>
  <si>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</si>
  <si>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</si>
  <si>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</si>
  <si>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</si>
  <si>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</si>
  <si>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</si>
  <si>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</si>
  <si>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</si>
  <si>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</si>
  <si>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</si>
  <si>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</si>
  <si>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</si>
  <si>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</si>
  <si>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</si>
  <si>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Galvojums SIA Zilupes LTD aizņēmumam kurināmā iegādei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</si>
  <si>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</si>
  <si>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</si>
  <si>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</si>
  <si>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</si>
  <si>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</si>
  <si>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</si>
  <si>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18.06.2021.</t>
  </si>
  <si>
    <t>Galvojums SIA "Ludzas apsaimniekotājs" projekta "Ūdenssaimn. pakalp.attīstība Ludzas pilsētā" īsten.</t>
  </si>
  <si>
    <t>Projekts "Sadzīves atkritumu apsaimniekošana Austrumlatgales reģionā" KĀRSAVA</t>
  </si>
  <si>
    <t>13.11.2006.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</si>
  <si>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</si>
  <si>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</si>
  <si>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</si>
  <si>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Swedbank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</si>
  <si>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</si>
  <si>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</si>
  <si>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</si>
  <si>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</si>
  <si>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</si>
  <si>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</si>
  <si>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</si>
  <si>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Pašvaldības pamatbudžeta ieņēmumi bez mērķdotācijām  uz 01.01.2023</t>
  </si>
  <si>
    <t>__. pielikums</t>
  </si>
  <si>
    <t>Publiskajam pārskatam par 2022.gadu</t>
  </si>
  <si>
    <t>06.04.2023.</t>
  </si>
  <si>
    <t>Saistības % no 2023.gada budžeta :</t>
  </si>
  <si>
    <t>08.12.2020.</t>
  </si>
  <si>
    <t>30.04.2021.</t>
  </si>
  <si>
    <t>10.05.2019.</t>
  </si>
  <si>
    <t>23.10.2019.</t>
  </si>
  <si>
    <t>09.12.2020.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</si>
  <si>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</si>
  <si>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</si>
  <si>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</si>
  <si>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</si>
  <si>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</si>
  <si>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</si>
  <si>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</si>
  <si>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</si>
  <si>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</si>
  <si>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</si>
  <si>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</si>
  <si>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</si>
  <si>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</si>
  <si>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</si>
  <si>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</si>
  <si>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</si>
  <si>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</si>
  <si>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</si>
  <si>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</si>
  <si>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</si>
  <si>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</si>
  <si>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</si>
  <si>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</si>
  <si>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</si>
  <si>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</si>
  <si>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</si>
  <si>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18.10.2022.</t>
  </si>
  <si>
    <t>19.06.2015.</t>
  </si>
  <si>
    <t>23.10.2012.</t>
  </si>
  <si>
    <t>21.05.2019.</t>
  </si>
  <si>
    <t>05.11.2019.</t>
  </si>
  <si>
    <t>03.06.2020.</t>
  </si>
  <si>
    <t>07.04.2021.</t>
  </si>
  <si>
    <t>864.</t>
  </si>
  <si>
    <t>168.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</si>
  <si>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</si>
  <si>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</si>
  <si>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</si>
  <si>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</si>
  <si>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</si>
  <si>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</si>
  <si>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</si>
  <si>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</si>
  <si>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</si>
  <si>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</si>
  <si>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</si>
  <si>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</si>
  <si>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</si>
  <si>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</si>
  <si>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</si>
  <si>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</si>
  <si>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</si>
  <si>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</si>
  <si>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</si>
  <si>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</si>
  <si>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</si>
  <si>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</si>
  <si>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</si>
  <si>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</si>
  <si>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</si>
  <si>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</si>
  <si>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</si>
  <si>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</si>
  <si>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</si>
  <si>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</si>
  <si>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</si>
  <si>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</si>
  <si>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</si>
  <si>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</si>
  <si>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</si>
  <si>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</si>
  <si>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</si>
  <si>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</si>
  <si>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</si>
  <si>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</si>
  <si>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</si>
  <si>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</si>
  <si>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</si>
  <si>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</si>
  <si>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</si>
  <si>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</si>
  <si>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</si>
  <si>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</si>
  <si>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</si>
  <si>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</si>
  <si>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</si>
  <si>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</si>
  <si>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</si>
  <si>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</si>
  <si>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</si>
  <si>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</si>
  <si>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</si>
  <si>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127.</t>
  </si>
  <si>
    <t>390.</t>
  </si>
  <si>
    <t>867.</t>
  </si>
  <si>
    <t>406.</t>
  </si>
  <si>
    <t>613.</t>
  </si>
  <si>
    <t>79.</t>
  </si>
  <si>
    <t>244.</t>
  </si>
  <si>
    <t>773.</t>
  </si>
  <si>
    <t>75.</t>
  </si>
  <si>
    <t>144.</t>
  </si>
  <si>
    <t>333.</t>
  </si>
  <si>
    <t>328.</t>
  </si>
  <si>
    <t>667.</t>
  </si>
  <si>
    <t>487.</t>
  </si>
  <si>
    <t>329.</t>
  </si>
  <si>
    <t>685.</t>
  </si>
  <si>
    <t>814.</t>
  </si>
  <si>
    <t>813.</t>
  </si>
  <si>
    <t>686.</t>
  </si>
  <si>
    <t>358.</t>
  </si>
  <si>
    <t>849.</t>
  </si>
  <si>
    <t>147.</t>
  </si>
  <si>
    <t>513.</t>
  </si>
  <si>
    <t>416.</t>
  </si>
  <si>
    <t>434.</t>
  </si>
  <si>
    <t>417.</t>
  </si>
  <si>
    <t>651.</t>
  </si>
  <si>
    <t>73.</t>
  </si>
  <si>
    <t>113.</t>
  </si>
  <si>
    <t>114.</t>
  </si>
  <si>
    <t>153.</t>
  </si>
  <si>
    <t>379.</t>
  </si>
  <si>
    <t>473.</t>
  </si>
  <si>
    <t>58.</t>
  </si>
  <si>
    <t>437.</t>
  </si>
  <si>
    <t>323.</t>
  </si>
  <si>
    <t>348.</t>
  </si>
  <si>
    <t>156.</t>
  </si>
  <si>
    <t>1148.</t>
  </si>
  <si>
    <t>308.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</si>
  <si>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</si>
  <si>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</si>
  <si>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</si>
  <si>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</si>
  <si>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</si>
  <si>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</si>
  <si>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</si>
  <si>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</si>
  <si>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>Projekts "Inovatīvu interaktīvu metožu ieviešana pils.dabas objektu uzlabošanai un videi draudzīgākas apziņas veidošanai sabiedrībā un dabas tūrisma sektorā Latgales reģionā un…NATTOUR"/investīciju daļa/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</si>
  <si>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</si>
  <si>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</si>
  <si>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</si>
  <si>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</si>
  <si>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</si>
  <si>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</si>
  <si>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</si>
  <si>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</si>
  <si>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</si>
  <si>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</si>
  <si>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</si>
  <si>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</si>
  <si>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</si>
  <si>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</si>
  <si>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</si>
  <si>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</si>
  <si>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</si>
  <si>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</si>
  <si>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</si>
  <si>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</si>
  <si>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</si>
  <si>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</si>
  <si>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</si>
  <si>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</si>
  <si>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SIA"Kārsavas namsaimnieks" projekta"Katlu mājas Kļavu ielā 7, Kārsavā, rekonstrukcija"īstenošanai</t>
  </si>
  <si>
    <t>neaiztikt dati paliek tie pat</t>
  </si>
  <si>
    <t>Autobusi, ja būs līgums tad jāliek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</si>
  <si>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</si>
  <si>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</si>
  <si>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</si>
  <si>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</si>
  <si>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</si>
  <si>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</si>
  <si>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</si>
  <si>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</si>
  <si>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</si>
  <si>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</si>
  <si>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</si>
  <si>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</si>
  <si>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</si>
  <si>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</si>
  <si>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</si>
  <si>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</si>
  <si>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</si>
  <si>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</si>
  <si>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</si>
  <si>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</si>
  <si>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</si>
  <si>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</si>
  <si>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</si>
  <si>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</si>
  <si>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</si>
  <si>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</si>
  <si>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</si>
  <si>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</si>
  <si>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</si>
  <si>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</si>
  <si>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</si>
  <si>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</si>
  <si>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</si>
  <si>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</si>
  <si>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</si>
  <si>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</si>
  <si>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</si>
  <si>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</si>
  <si>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</si>
  <si>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</si>
  <si>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</si>
  <si>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</si>
  <si>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</si>
  <si>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</si>
  <si>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</si>
  <si>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</si>
  <si>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</si>
  <si>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</si>
  <si>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</si>
  <si>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</si>
  <si>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</si>
  <si>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</si>
  <si>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</si>
  <si>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</si>
  <si>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</si>
  <si>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</si>
  <si>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</si>
  <si>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</si>
  <si>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</si>
  <si>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</si>
  <si>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</si>
  <si>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</si>
  <si>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</si>
  <si>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Kārsava pirmsskolas izglītības iestādes ''Taurenītis'' stāvlaukuma izbūve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</si>
  <si>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</si>
  <si>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</si>
  <si>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</si>
  <si>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</si>
  <si>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</si>
  <si>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</si>
  <si>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Pašvaldības pamatbudžeta ieņēmumi bez mērķdotācijām  uz 01.01.2025.</t>
  </si>
  <si>
    <t>Apstiprināti ar Ludzas novada pašvaldības domes 28.01.2025.</t>
  </si>
  <si>
    <t>saistošajiem noteikumiem Nr. 1/2025</t>
  </si>
  <si>
    <t>sēdes lēmumu Nr. 27 (prot. Nr. 1, 27. §)</t>
  </si>
  <si>
    <t>Ludzas novada pašvaldības saistību apmērs 2025. gadam, EUR</t>
  </si>
  <si>
    <t xml:space="preserve">ELFLA projekts "Autoceļa Pudinava-Latvīšu Stiglova pārbūve" </t>
  </si>
  <si>
    <t>Ārpus projekta ''Lielā Ezerkrasta promenādes izveidošana un krastmalas teritorijas labiekārtošana Ludzas pilsētā''  veicamie darbi</t>
  </si>
  <si>
    <t>ERAF projekts (Nr.5.6.2.0/20/I/002) "Uzņēmējdarbību veicinošās infrastr. izveide rūpn. terit. atjaunoš. Ludzas pilsētā"</t>
  </si>
  <si>
    <t xml:space="preserve">Prioritārais investīciju projekts "Kanalizācijas tīkla būvniecība Martišu ciemā, Isnaudas pagastā, Ludzas novadā" </t>
  </si>
  <si>
    <t>SIA "Kārsavas namsaimnieks" KF projekts Nr.4.3.1.0/17/A/065 "Jaunas katlu mājas celtniecība Kārsavā"</t>
  </si>
  <si>
    <t>SIA "Kārsavas namsaimnieks", KF projekts Nr.4.3.1.0/17/A/065 "Jaunas katlu mājas celtniecība Kārsavā"</t>
  </si>
  <si>
    <t>Saistības % no 2025.gada budžeta: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</si>
</sst>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"/>
    <numFmt numFmtId="165" formatCode="_-* #,##0\ &quot;€&quot;_-;\-* #,##0\ &quot;€&quot;_-;_-* &quot;-&quot;??\ &quot;€&quot;_-;_-@_-"/>
  </numFmts>
  <fonts count="27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1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26" fillId="0" borderId="0" applyFont="0" applyFill="0" applyBorder="0" applyAlignment="0" applyProtection="0"/>
    <xf numFmtId="43" fontId="26" fillId="0" borderId="0" applyFont="0" applyFill="0" applyBorder="0" applyAlignment="0" applyProtection="0"/>
  </cellStyleXfs>
  <cellXfs count="167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3" fontId="4" fillId="0" borderId="0" xfId="0" applyNumberFormat="1" applyFont="1" applyAlignment="1">
      <alignment horizontal="right"/>
    </xf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3" fontId="11" fillId="0" borderId="1" xfId="0" applyNumberFormat="1" applyFont="1" applyBorder="1" applyAlignment="1">
      <alignment horizontal="center"/>
    </xf>
    <xf numFmtId="0" fontId="1" fillId="0" borderId="0" xfId="1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 wrapText="1"/>
    </xf>
    <xf numFmtId="0" fontId="9" fillId="2" borderId="1" xfId="0" applyFont="1" applyFill="1" applyBorder="1"/>
    <xf numFmtId="164" fontId="5" fillId="2" borderId="1" xfId="0" applyNumberFormat="1" applyFont="1" applyFill="1" applyBorder="1" applyAlignment="1">
      <alignment horizontal="left" wrapText="1"/>
    </xf>
    <xf numFmtId="0" fontId="5" fillId="2" borderId="4" xfId="0" applyFont="1" applyFill="1" applyBorder="1" applyAlignment="1">
      <alignment wrapText="1"/>
    </xf>
    <xf numFmtId="164" fontId="5" fillId="2" borderId="5" xfId="0" applyNumberFormat="1" applyFont="1" applyFill="1" applyBorder="1" applyAlignment="1">
      <alignment wrapText="1"/>
    </xf>
    <xf numFmtId="0" fontId="1" fillId="2" borderId="0" xfId="1" applyFill="1"/>
    <xf numFmtId="0" fontId="0" fillId="2" borderId="0" xfId="0" applyFill="1"/>
    <xf numFmtId="0" fontId="5" fillId="2" borderId="6" xfId="0" applyFont="1" applyFill="1" applyBorder="1" applyAlignment="1">
      <alignment wrapText="1"/>
    </xf>
    <xf numFmtId="0" fontId="5" fillId="2" borderId="7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8" xfId="0" applyNumberFormat="1" applyFont="1" applyFill="1" applyBorder="1" applyAlignment="1">
      <alignment horizontal="left" wrapText="1"/>
    </xf>
    <xf numFmtId="0" fontId="5" fillId="2" borderId="9" xfId="0" applyFont="1" applyFill="1" applyBorder="1" applyAlignment="1">
      <alignment wrapText="1"/>
    </xf>
    <xf numFmtId="14" fontId="12" fillId="0" borderId="8" xfId="0" applyNumberFormat="1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wrapText="1"/>
    </xf>
    <xf numFmtId="0" fontId="15" fillId="0" borderId="0" xfId="0" applyFont="1"/>
    <xf numFmtId="0" fontId="6" fillId="2" borderId="5" xfId="0" applyFont="1" applyFill="1" applyBorder="1"/>
    <xf numFmtId="164" fontId="5" fillId="0" borderId="10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3" fontId="5" fillId="0" borderId="2" xfId="0" applyNumberFormat="1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164" fontId="5" fillId="0" borderId="11" xfId="0" applyNumberFormat="1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7" xfId="0" applyFont="1" applyBorder="1"/>
    <xf numFmtId="3" fontId="5" fillId="0" borderId="7" xfId="0" applyNumberFormat="1" applyFont="1" applyBorder="1" applyAlignment="1">
      <alignment horizontal="center"/>
    </xf>
    <xf numFmtId="3" fontId="5" fillId="2" borderId="7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horizontal="left" wrapText="1"/>
    </xf>
    <xf numFmtId="0" fontId="5" fillId="2" borderId="5" xfId="0" applyFont="1" applyFill="1" applyBorder="1" applyAlignment="1">
      <alignment wrapText="1"/>
    </xf>
    <xf numFmtId="0" fontId="5" fillId="2" borderId="13" xfId="0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center"/>
    </xf>
    <xf numFmtId="3" fontId="5" fillId="2" borderId="12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4" xfId="0" applyFont="1" applyFill="1" applyBorder="1" applyAlignment="1">
      <alignment wrapText="1"/>
    </xf>
    <xf numFmtId="164" fontId="5" fillId="2" borderId="10" xfId="0" applyNumberFormat="1" applyFont="1" applyFill="1" applyBorder="1" applyAlignment="1">
      <alignment horizontal="left" wrapText="1"/>
    </xf>
    <xf numFmtId="0" fontId="6" fillId="2" borderId="15" xfId="0" applyFont="1" applyFill="1" applyBorder="1"/>
    <xf numFmtId="14" fontId="5" fillId="2" borderId="11" xfId="0" applyNumberFormat="1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3" fontId="18" fillId="0" borderId="1" xfId="0" applyNumberFormat="1" applyFont="1" applyBorder="1"/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wrapText="1"/>
    </xf>
    <xf numFmtId="49" fontId="10" fillId="2" borderId="1" xfId="0" applyNumberFormat="1" applyFont="1" applyFill="1" applyBorder="1" applyAlignment="1">
      <alignment wrapText="1"/>
    </xf>
    <xf numFmtId="49" fontId="10" fillId="0" borderId="1" xfId="0" applyNumberFormat="1" applyFont="1" applyBorder="1" applyAlignment="1">
      <alignment wrapText="1"/>
    </xf>
    <xf numFmtId="49" fontId="10" fillId="3" borderId="1" xfId="0" applyNumberFormat="1" applyFont="1" applyFill="1" applyBorder="1" applyAlignment="1">
      <alignment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0" fontId="10" fillId="5" borderId="1" xfId="0" applyFont="1" applyFill="1" applyBorder="1"/>
    <xf numFmtId="49" fontId="10" fillId="5" borderId="1" xfId="0" applyNumberFormat="1" applyFont="1" applyFill="1" applyBorder="1" applyAlignment="1">
      <alignment wrapText="1"/>
    </xf>
    <xf numFmtId="49" fontId="9" fillId="5" borderId="1" xfId="0" applyNumberFormat="1" applyFont="1" applyFill="1" applyBorder="1" applyAlignment="1">
      <alignment horizontal="center" wrapText="1"/>
    </xf>
    <xf numFmtId="14" fontId="5" fillId="5" borderId="1" xfId="0" applyNumberFormat="1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0" fontId="1" fillId="5" borderId="0" xfId="1" applyFill="1"/>
    <xf numFmtId="0" fontId="0" fillId="5" borderId="0" xfId="0" applyFill="1"/>
    <xf numFmtId="14" fontId="5" fillId="3" borderId="8" xfId="0" applyNumberFormat="1" applyFont="1" applyFill="1" applyBorder="1" applyAlignment="1">
      <alignment wrapText="1"/>
    </xf>
    <xf numFmtId="3" fontId="12" fillId="2" borderId="1" xfId="0" applyNumberFormat="1" applyFont="1" applyFill="1" applyBorder="1" applyAlignment="1">
      <alignment horizontal="center"/>
    </xf>
    <xf numFmtId="3" fontId="11" fillId="2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/>
    </xf>
    <xf numFmtId="3" fontId="5" fillId="5" borderId="1" xfId="0" applyNumberFormat="1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 wrapText="1"/>
    </xf>
    <xf numFmtId="3" fontId="11" fillId="5" borderId="1" xfId="0" applyNumberFormat="1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165" fontId="0" fillId="0" borderId="1" xfId="2" applyNumberFormat="1" applyFont="1" applyBorder="1"/>
    <xf numFmtId="165" fontId="0" fillId="0" borderId="1" xfId="2" applyNumberFormat="1" applyFont="1" applyBorder="1" applyAlignment="1">
      <alignment horizontal="center"/>
    </xf>
    <xf numFmtId="165" fontId="11" fillId="2" borderId="1" xfId="2" applyNumberFormat="1" applyFont="1" applyFill="1" applyBorder="1" applyAlignment="1">
      <alignment horizontal="center"/>
    </xf>
    <xf numFmtId="165" fontId="11" fillId="0" borderId="1" xfId="2" applyNumberFormat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16" xfId="0" applyFont="1" applyFill="1" applyBorder="1" applyAlignment="1">
      <alignment wrapText="1"/>
    </xf>
    <xf numFmtId="0" fontId="12" fillId="0" borderId="16" xfId="0" applyFont="1" applyBorder="1" applyAlignment="1">
      <alignment wrapText="1"/>
    </xf>
    <xf numFmtId="0" fontId="5" fillId="0" borderId="17" xfId="0" applyFont="1" applyBorder="1" applyAlignment="1">
      <alignment wrapText="1"/>
    </xf>
    <xf numFmtId="0" fontId="5" fillId="2" borderId="17" xfId="0" applyFont="1" applyFill="1" applyBorder="1" applyAlignment="1">
      <alignment wrapText="1"/>
    </xf>
    <xf numFmtId="164" fontId="5" fillId="0" borderId="18" xfId="0" applyNumberFormat="1" applyFont="1" applyBorder="1" applyAlignment="1">
      <alignment wrapText="1"/>
    </xf>
    <xf numFmtId="0" fontId="5" fillId="0" borderId="19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8" xfId="0" applyNumberFormat="1" applyFont="1" applyFill="1" applyBorder="1" applyAlignment="1">
      <alignment horizontal="left" wrapText="1"/>
    </xf>
    <xf numFmtId="0" fontId="5" fillId="2" borderId="15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4" fillId="0" borderId="1" xfId="0" applyFont="1" applyBorder="1" applyAlignment="1">
      <alignment wrapText="1"/>
    </xf>
    <xf numFmtId="3" fontId="12" fillId="2" borderId="8" xfId="3" applyNumberFormat="1" applyFont="1" applyFill="1" applyBorder="1" applyAlignment="1">
      <alignment horizontal="center"/>
    </xf>
    <xf numFmtId="3" fontId="12" fillId="2" borderId="1" xfId="3" applyNumberFormat="1" applyFont="1" applyFill="1" applyBorder="1" applyAlignment="1">
      <alignment horizontal="center"/>
    </xf>
    <xf numFmtId="3" fontId="5" fillId="2" borderId="1" xfId="3" applyNumberFormat="1" applyFont="1" applyFill="1" applyBorder="1" applyAlignment="1">
      <alignment horizontal="center"/>
    </xf>
    <xf numFmtId="3" fontId="5" fillId="2" borderId="16" xfId="3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165" fontId="0" fillId="0" borderId="1" xfId="2" applyNumberFormat="1" applyFont="1" applyFill="1" applyBorder="1"/>
    <xf numFmtId="0" fontId="25" fillId="0" borderId="0" xfId="0" applyFont="1" applyAlignment="1">
      <alignment horizontal="center"/>
    </xf>
  </cellXfs>
  <cellStyles count="4">
    <cellStyle name="Comma" xfId="3" builtinId="3"/>
    <cellStyle name="Currency" xfId="2" builtinId="4"/>
    <cellStyle name="Explanatory Text" xfId="1" builtinId="5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3A0D9-3112-4D90-9BFD-D9B16A1A0F47}">
  <dimension ref="A1:Q994"/>
  <sheetViews>
    <sheetView topLeftCell="A61" workbookViewId="0">
      <selection activeCell="K78" sqref="K78"/>
    </sheetView>
  </sheetViews>
  <sheetFormatPr defaultColWidth="14.44140625" defaultRowHeight="14.4" x14ac:dyDescent="0.3"/>
  <cols>
    <col min="1" max="1" width="5.6640625" customWidth="1"/>
    <col min="2" max="2" width="4.88671875" customWidth="1"/>
    <col min="3" max="3" width="7" style="97" customWidth="1"/>
    <col min="4" max="4" width="11.33203125" customWidth="1"/>
    <col min="5" max="5" width="15.44140625" customWidth="1"/>
    <col min="6" max="6" width="63.109375" customWidth="1"/>
    <col min="7" max="7" width="12.5546875" customWidth="1"/>
    <col min="8" max="8" width="11.5546875" customWidth="1"/>
    <col min="9" max="9" width="11.109375" customWidth="1"/>
    <col min="10" max="13" width="11" customWidth="1"/>
    <col min="14" max="14" width="12.6640625" customWidth="1"/>
    <col min="15" max="15" width="13" customWidth="1"/>
  </cols>
  <sheetData>
    <row r="1" spans="1:16" x14ac:dyDescent="0.3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3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6" x14ac:dyDescent="0.3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3.2" x14ac:dyDescent="0.3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28.2" x14ac:dyDescent="0.3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18">
        <v>27517.919999999998</v>
      </c>
      <c r="I5" s="118">
        <v>27280.46</v>
      </c>
      <c r="J5" s="118">
        <v>26561.64</v>
      </c>
      <c r="K5" s="118">
        <v>25840.879999999997</v>
      </c>
      <c r="L5" s="118">
        <v>25144.27</v>
      </c>
      <c r="M5" s="118">
        <v>24398.34</v>
      </c>
      <c r="N5" s="118">
        <v>220907.69</v>
      </c>
      <c r="O5" s="112">
        <f>SUM(G5:N5)</f>
        <v>388819.88</v>
      </c>
      <c r="P5" s="13"/>
    </row>
    <row r="6" spans="1:16" ht="28.2" x14ac:dyDescent="0.3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18">
        <v>2750.8999999999996</v>
      </c>
      <c r="I6" s="118">
        <v>3205</v>
      </c>
      <c r="J6" s="118">
        <v>3123.62</v>
      </c>
      <c r="K6" s="118">
        <v>3042.0200000000004</v>
      </c>
      <c r="L6" s="118">
        <v>2963.25</v>
      </c>
      <c r="M6" s="118">
        <v>2878.6800000000003</v>
      </c>
      <c r="N6" s="118">
        <v>27248.77</v>
      </c>
      <c r="O6" s="112">
        <f t="shared" ref="O6:O45" si="0">SUM(G6:N6)</f>
        <v>45846.2</v>
      </c>
      <c r="P6" s="13"/>
    </row>
    <row r="7" spans="1:16" ht="28.2" x14ac:dyDescent="0.3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19">
        <v>181268.53</v>
      </c>
      <c r="I7" s="118">
        <v>177349.56</v>
      </c>
      <c r="J7" s="118">
        <v>173689.36000000002</v>
      </c>
      <c r="K7" s="118">
        <v>170019.09</v>
      </c>
      <c r="L7" s="118">
        <v>166557.34</v>
      </c>
      <c r="M7" s="118">
        <v>162673.57</v>
      </c>
      <c r="N7" s="118">
        <v>2439653.4299999997</v>
      </c>
      <c r="O7" s="112">
        <f t="shared" si="0"/>
        <v>3600256.88</v>
      </c>
      <c r="P7" s="13"/>
    </row>
    <row r="8" spans="1:16" ht="28.2" x14ac:dyDescent="0.3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18">
        <v>12230.029999999999</v>
      </c>
      <c r="I8" s="118">
        <v>11772.01</v>
      </c>
      <c r="J8" s="118">
        <v>6.17</v>
      </c>
      <c r="K8" s="119"/>
      <c r="L8" s="119"/>
      <c r="M8" s="119"/>
      <c r="N8" s="120"/>
      <c r="O8" s="112">
        <f t="shared" si="0"/>
        <v>36079.15</v>
      </c>
      <c r="P8" s="13"/>
    </row>
    <row r="9" spans="1:16" ht="42" x14ac:dyDescent="0.3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18">
        <v>19124.900000000001</v>
      </c>
      <c r="I9" s="118">
        <v>19076.78</v>
      </c>
      <c r="J9" s="118">
        <v>19028.759999999998</v>
      </c>
      <c r="K9" s="118">
        <v>1.65</v>
      </c>
      <c r="L9" s="119"/>
      <c r="M9" s="119"/>
      <c r="N9" s="120"/>
      <c r="O9" s="112">
        <f t="shared" si="0"/>
        <v>62083.329999999994</v>
      </c>
      <c r="P9" s="13"/>
    </row>
    <row r="10" spans="1:16" x14ac:dyDescent="0.3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18">
        <v>3765.1</v>
      </c>
      <c r="I10" s="118">
        <v>3605.9</v>
      </c>
      <c r="J10" s="118">
        <v>8.9</v>
      </c>
      <c r="K10" s="119"/>
      <c r="L10" s="119"/>
      <c r="M10" s="119"/>
      <c r="N10" s="120"/>
      <c r="O10" s="112">
        <f t="shared" si="0"/>
        <v>11016.73</v>
      </c>
      <c r="P10" s="13"/>
    </row>
    <row r="11" spans="1:16" ht="15" thickBot="1" x14ac:dyDescent="0.35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18">
        <v>19175.27</v>
      </c>
      <c r="I11" s="118">
        <v>18511.419999999998</v>
      </c>
      <c r="J11" s="118">
        <v>17860.080000000002</v>
      </c>
      <c r="K11" s="118">
        <v>17206.95</v>
      </c>
      <c r="L11" s="118">
        <v>16557.41</v>
      </c>
      <c r="M11" s="118">
        <v>15899.81</v>
      </c>
      <c r="N11" s="118">
        <v>11518.28</v>
      </c>
      <c r="O11" s="112">
        <f t="shared" si="0"/>
        <v>133657.81</v>
      </c>
      <c r="P11" s="13"/>
    </row>
    <row r="12" spans="1:16" ht="42.6" thickTop="1" x14ac:dyDescent="0.3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19">
        <v>181937</v>
      </c>
      <c r="I12" s="118">
        <v>180624.06</v>
      </c>
      <c r="J12" s="118">
        <v>176876.88999999998</v>
      </c>
      <c r="K12" s="118">
        <v>173119.44</v>
      </c>
      <c r="L12" s="118">
        <v>169572.88</v>
      </c>
      <c r="M12" s="118">
        <v>165599.38</v>
      </c>
      <c r="N12" s="118">
        <v>2456707.7500000005</v>
      </c>
      <c r="O12" s="112">
        <f t="shared" si="0"/>
        <v>3643485.8800000004</v>
      </c>
      <c r="P12" s="13"/>
    </row>
    <row r="13" spans="1:16" x14ac:dyDescent="0.3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19">
        <v>922974.09</v>
      </c>
      <c r="I13" s="118">
        <v>884280.33</v>
      </c>
      <c r="J13" s="118">
        <v>856699.29999999993</v>
      </c>
      <c r="K13" s="118">
        <v>786813.65</v>
      </c>
      <c r="L13" s="118">
        <v>747102.07000000007</v>
      </c>
      <c r="M13" s="118">
        <v>721426.73</v>
      </c>
      <c r="N13" s="118">
        <v>2565866.08</v>
      </c>
      <c r="O13" s="112">
        <f t="shared" si="0"/>
        <v>8289839.2300000004</v>
      </c>
      <c r="P13" s="13"/>
    </row>
    <row r="14" spans="1:16" x14ac:dyDescent="0.3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19">
        <v>16025.83</v>
      </c>
      <c r="I14" s="118">
        <v>15849.93</v>
      </c>
      <c r="J14" s="118">
        <v>15678.72</v>
      </c>
      <c r="K14" s="118">
        <v>15507.02</v>
      </c>
      <c r="L14" s="118">
        <v>15505.72</v>
      </c>
      <c r="M14" s="118">
        <v>17269.059999999998</v>
      </c>
      <c r="N14" s="118">
        <v>59064.369999999981</v>
      </c>
      <c r="O14" s="112">
        <f t="shared" si="0"/>
        <v>170619.51999999999</v>
      </c>
      <c r="P14" s="13"/>
    </row>
    <row r="15" spans="1:16" ht="28.2" x14ac:dyDescent="0.3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18">
        <v>15053.15</v>
      </c>
      <c r="I15" s="118">
        <v>14580.85</v>
      </c>
      <c r="J15" s="118">
        <v>14020.74</v>
      </c>
      <c r="K15" s="118">
        <v>13459.08</v>
      </c>
      <c r="L15" s="118">
        <v>3284.42</v>
      </c>
      <c r="M15" s="121"/>
      <c r="N15" s="122"/>
      <c r="O15" s="112">
        <f t="shared" si="0"/>
        <v>205098.00999999998</v>
      </c>
      <c r="P15" s="13"/>
    </row>
    <row r="16" spans="1:16" ht="28.2" x14ac:dyDescent="0.3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18">
        <v>50981.08</v>
      </c>
      <c r="I16" s="118">
        <v>49202.14</v>
      </c>
      <c r="J16" s="118">
        <v>47647.46</v>
      </c>
      <c r="K16" s="118">
        <v>46088.52</v>
      </c>
      <c r="L16" s="118">
        <v>44557.29</v>
      </c>
      <c r="M16" s="118">
        <v>42968.45</v>
      </c>
      <c r="N16" s="118">
        <v>200102.24</v>
      </c>
      <c r="O16" s="112">
        <f t="shared" si="0"/>
        <v>525251.80000000005</v>
      </c>
      <c r="P16" s="13"/>
    </row>
    <row r="17" spans="1:16" x14ac:dyDescent="0.3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18">
        <v>5228.67</v>
      </c>
      <c r="I17" s="118">
        <v>5109.84</v>
      </c>
      <c r="J17" s="118">
        <v>4963.22</v>
      </c>
      <c r="K17" s="118">
        <v>4816.1900000000005</v>
      </c>
      <c r="L17" s="118">
        <v>4673.79</v>
      </c>
      <c r="M17" s="118">
        <v>4521.92</v>
      </c>
      <c r="N17" s="118">
        <v>37893.33</v>
      </c>
      <c r="O17" s="112">
        <f t="shared" si="0"/>
        <v>71348.540000000008</v>
      </c>
      <c r="P17" s="13"/>
    </row>
    <row r="18" spans="1:16" ht="28.2" x14ac:dyDescent="0.3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18">
        <v>4876.0300000000007</v>
      </c>
      <c r="I18" s="118">
        <v>4820.0599999999995</v>
      </c>
      <c r="J18" s="118">
        <v>4696.8099999999995</v>
      </c>
      <c r="K18" s="118">
        <v>4573.1900000000005</v>
      </c>
      <c r="L18" s="118">
        <v>4453.8099999999995</v>
      </c>
      <c r="M18" s="118">
        <v>4325.8</v>
      </c>
      <c r="N18" s="118">
        <v>40165</v>
      </c>
      <c r="O18" s="112">
        <f t="shared" si="0"/>
        <v>69139.87</v>
      </c>
      <c r="P18" s="13"/>
    </row>
    <row r="19" spans="1:16" ht="28.2" x14ac:dyDescent="0.3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18">
        <v>257694.88</v>
      </c>
      <c r="I19" s="118">
        <v>249850.1</v>
      </c>
      <c r="J19" s="118">
        <v>242216.1</v>
      </c>
      <c r="K19" s="118">
        <v>234561.18000000002</v>
      </c>
      <c r="L19" s="118">
        <v>227012.21</v>
      </c>
      <c r="M19" s="118">
        <v>210704.69</v>
      </c>
      <c r="N19" s="118">
        <v>790811.6</v>
      </c>
      <c r="O19" s="112">
        <f t="shared" si="0"/>
        <v>2430044.3699999996</v>
      </c>
      <c r="P19" s="13"/>
    </row>
    <row r="20" spans="1:16" ht="28.2" x14ac:dyDescent="0.3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18">
        <v>28497.09</v>
      </c>
      <c r="I20" s="118">
        <v>32599.26</v>
      </c>
      <c r="J20" s="118">
        <v>31753.919999999998</v>
      </c>
      <c r="K20" s="118">
        <v>30906.240000000002</v>
      </c>
      <c r="L20" s="118">
        <v>30087.29</v>
      </c>
      <c r="M20" s="118">
        <v>29209.759999999998</v>
      </c>
      <c r="N20" s="118">
        <v>267553.96000000002</v>
      </c>
      <c r="O20" s="112">
        <f t="shared" si="0"/>
        <v>456922.93000000005</v>
      </c>
      <c r="P20" s="13"/>
    </row>
    <row r="21" spans="1:16" x14ac:dyDescent="0.3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18">
        <v>14511.61</v>
      </c>
      <c r="I21" s="118">
        <v>13919.05</v>
      </c>
      <c r="J21" s="118">
        <v>10073.43</v>
      </c>
      <c r="K21" s="121"/>
      <c r="L21" s="121"/>
      <c r="M21" s="121"/>
      <c r="N21" s="122"/>
      <c r="O21" s="112">
        <f t="shared" si="0"/>
        <v>52489.15</v>
      </c>
      <c r="P21" s="13"/>
    </row>
    <row r="22" spans="1:16" x14ac:dyDescent="0.3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18">
        <v>33959.14</v>
      </c>
      <c r="I22" s="118">
        <v>32777.78</v>
      </c>
      <c r="J22" s="118">
        <v>31618.71</v>
      </c>
      <c r="K22" s="118">
        <v>30456.47</v>
      </c>
      <c r="L22" s="118">
        <v>29300.58</v>
      </c>
      <c r="M22" s="118">
        <v>28130.36</v>
      </c>
      <c r="N22" s="118">
        <v>20351.189999999999</v>
      </c>
      <c r="O22" s="112">
        <f t="shared" si="0"/>
        <v>235861.12</v>
      </c>
      <c r="P22" s="13"/>
    </row>
    <row r="23" spans="1:16" x14ac:dyDescent="0.3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18">
        <v>12815.93</v>
      </c>
      <c r="I23" s="118">
        <v>14981.77</v>
      </c>
      <c r="J23" s="118">
        <v>14545.66</v>
      </c>
      <c r="K23" s="118">
        <v>14108.34</v>
      </c>
      <c r="L23" s="118">
        <v>13680.29</v>
      </c>
      <c r="M23" s="118">
        <v>13233.1</v>
      </c>
      <c r="N23" s="118">
        <v>75394.81</v>
      </c>
      <c r="O23" s="112">
        <f t="shared" si="0"/>
        <v>161098.34</v>
      </c>
      <c r="P23" s="13"/>
    </row>
    <row r="24" spans="1:16" ht="28.2" x14ac:dyDescent="0.3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18">
        <v>30116.880000000001</v>
      </c>
      <c r="I24" s="118">
        <v>29366.09</v>
      </c>
      <c r="J24" s="118">
        <v>28633.510000000002</v>
      </c>
      <c r="K24" s="118">
        <v>27898.91</v>
      </c>
      <c r="L24" s="118">
        <v>27194.49</v>
      </c>
      <c r="M24" s="118">
        <v>26428.720000000001</v>
      </c>
      <c r="N24" s="118">
        <v>289053.70999999996</v>
      </c>
      <c r="O24" s="112">
        <f t="shared" si="0"/>
        <v>470450.86</v>
      </c>
      <c r="P24" s="13"/>
    </row>
    <row r="25" spans="1:16" s="29" customFormat="1" x14ac:dyDescent="0.3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18">
        <v>30612.02</v>
      </c>
      <c r="I25" s="118">
        <v>30198.43</v>
      </c>
      <c r="J25" s="118">
        <v>29449.64</v>
      </c>
      <c r="K25" s="118">
        <v>28698.81</v>
      </c>
      <c r="L25" s="118">
        <v>27979.239999999998</v>
      </c>
      <c r="M25" s="118">
        <v>27196.09</v>
      </c>
      <c r="N25" s="118">
        <v>301407.97000000003</v>
      </c>
      <c r="O25" s="112">
        <f t="shared" si="0"/>
        <v>488391.70000000007</v>
      </c>
      <c r="P25" s="28"/>
    </row>
    <row r="26" spans="1:16" s="29" customFormat="1" ht="28.2" x14ac:dyDescent="0.3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18">
        <v>31450.77</v>
      </c>
      <c r="I26" s="118">
        <v>30563.72</v>
      </c>
      <c r="J26" s="118">
        <v>29486.02</v>
      </c>
      <c r="K26" s="118">
        <v>28405.32</v>
      </c>
      <c r="L26" s="118">
        <v>27331.3</v>
      </c>
      <c r="M26" s="118">
        <v>26242.47</v>
      </c>
      <c r="N26" s="118">
        <v>25177.019999999997</v>
      </c>
      <c r="O26" s="112">
        <f t="shared" si="0"/>
        <v>209244.4</v>
      </c>
      <c r="P26" s="28"/>
    </row>
    <row r="27" spans="1:16" s="29" customFormat="1" x14ac:dyDescent="0.3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18">
        <v>15570.78</v>
      </c>
      <c r="I27" s="118">
        <v>15047.72</v>
      </c>
      <c r="J27" s="118">
        <v>14532.64</v>
      </c>
      <c r="K27" s="118">
        <v>14016.15</v>
      </c>
      <c r="L27" s="118">
        <v>13503.87</v>
      </c>
      <c r="M27" s="118">
        <v>12982.43</v>
      </c>
      <c r="N27" s="118">
        <v>21505.88</v>
      </c>
      <c r="O27" s="112">
        <f t="shared" si="0"/>
        <v>121103.20999999999</v>
      </c>
      <c r="P27" s="28"/>
    </row>
    <row r="28" spans="1:16" s="29" customFormat="1" ht="28.8" thickBot="1" x14ac:dyDescent="0.35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18">
        <v>10801.97</v>
      </c>
      <c r="I28" s="118">
        <v>10486.04</v>
      </c>
      <c r="J28" s="118">
        <v>10180.799999999999</v>
      </c>
      <c r="K28" s="118">
        <v>9874.7099999999991</v>
      </c>
      <c r="L28" s="118">
        <v>9575.11</v>
      </c>
      <c r="M28" s="118">
        <v>9262.1</v>
      </c>
      <c r="N28" s="118">
        <v>52770.34</v>
      </c>
      <c r="O28" s="112">
        <f t="shared" si="0"/>
        <v>121632.37999999999</v>
      </c>
      <c r="P28" s="28"/>
    </row>
    <row r="29" spans="1:16" s="29" customFormat="1" ht="28.8" thickTop="1" x14ac:dyDescent="0.3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18">
        <v>8978.18</v>
      </c>
      <c r="I29" s="118">
        <v>8839.43</v>
      </c>
      <c r="J29" s="118">
        <v>8574.4599999999991</v>
      </c>
      <c r="K29" s="118">
        <v>8308.75</v>
      </c>
      <c r="L29" s="118">
        <v>8048.33</v>
      </c>
      <c r="M29" s="118">
        <v>7776.98</v>
      </c>
      <c r="N29" s="118">
        <v>41099.51</v>
      </c>
      <c r="O29" s="112">
        <f t="shared" si="0"/>
        <v>99512.84</v>
      </c>
      <c r="P29" s="28"/>
    </row>
    <row r="30" spans="1:16" s="29" customFormat="1" ht="28.8" thickBot="1" x14ac:dyDescent="0.35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18">
        <v>5832.49</v>
      </c>
      <c r="I30" s="118">
        <v>6831.4</v>
      </c>
      <c r="J30" s="118">
        <v>6629.15</v>
      </c>
      <c r="K30" s="118">
        <v>6426.33</v>
      </c>
      <c r="L30" s="118">
        <v>6227.56</v>
      </c>
      <c r="M30" s="118">
        <v>6020.41</v>
      </c>
      <c r="N30" s="118">
        <v>32192.1</v>
      </c>
      <c r="O30" s="112">
        <f t="shared" si="0"/>
        <v>71245.649999999994</v>
      </c>
      <c r="P30" s="28"/>
    </row>
    <row r="31" spans="1:16" ht="28.8" thickTop="1" x14ac:dyDescent="0.3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1">
        <v>10740</v>
      </c>
      <c r="I31" s="118">
        <v>10447.1</v>
      </c>
      <c r="J31" s="118">
        <v>10167.380000000001</v>
      </c>
      <c r="K31" s="118">
        <v>9886.89</v>
      </c>
      <c r="L31" s="118">
        <v>9615.630000000001</v>
      </c>
      <c r="M31" s="118">
        <v>9325.5299999999988</v>
      </c>
      <c r="N31" s="118">
        <v>82565.13</v>
      </c>
      <c r="O31" s="112">
        <f t="shared" si="0"/>
        <v>147573.77000000002</v>
      </c>
      <c r="P31" s="13"/>
    </row>
    <row r="32" spans="1:16" ht="28.2" x14ac:dyDescent="0.3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18">
        <v>23865.07</v>
      </c>
      <c r="I32" s="118">
        <v>27243.65</v>
      </c>
      <c r="J32" s="118">
        <v>26541.77</v>
      </c>
      <c r="K32" s="118">
        <v>25837.940000000002</v>
      </c>
      <c r="L32" s="118">
        <v>25158.690000000002</v>
      </c>
      <c r="M32" s="118">
        <v>24429.360000000001</v>
      </c>
      <c r="N32" s="118">
        <v>230464.94</v>
      </c>
      <c r="O32" s="112">
        <f t="shared" si="0"/>
        <v>388294.46</v>
      </c>
      <c r="P32" s="13"/>
    </row>
    <row r="33" spans="1:17" x14ac:dyDescent="0.3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18">
        <v>29691.25</v>
      </c>
      <c r="I33" s="118">
        <v>38822.080000000002</v>
      </c>
      <c r="J33" s="118">
        <v>37923.61</v>
      </c>
      <c r="K33" s="118">
        <v>37022.67</v>
      </c>
      <c r="L33" s="118">
        <v>36166.130000000005</v>
      </c>
      <c r="M33" s="118">
        <v>35219.57</v>
      </c>
      <c r="N33" s="118">
        <v>456203.7</v>
      </c>
      <c r="O33" s="112">
        <f t="shared" si="0"/>
        <v>678869.51</v>
      </c>
      <c r="P33" s="13"/>
    </row>
    <row r="34" spans="1:17" ht="28.8" thickBot="1" x14ac:dyDescent="0.35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18">
        <v>10630.2</v>
      </c>
      <c r="I34" s="118">
        <v>12326.9</v>
      </c>
      <c r="J34" s="118">
        <v>11975.7</v>
      </c>
      <c r="K34" s="118">
        <v>11623.51</v>
      </c>
      <c r="L34" s="118">
        <v>11280.05</v>
      </c>
      <c r="M34" s="118">
        <v>10918.7</v>
      </c>
      <c r="N34" s="118">
        <v>73047.56</v>
      </c>
      <c r="O34" s="112">
        <f t="shared" si="0"/>
        <v>143669.43</v>
      </c>
      <c r="P34" s="13"/>
    </row>
    <row r="35" spans="1:17" ht="28.5" customHeight="1" thickTop="1" x14ac:dyDescent="0.3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18">
        <v>17986.309999999998</v>
      </c>
      <c r="I35" s="118">
        <v>28836.620000000003</v>
      </c>
      <c r="J35" s="118">
        <v>28189.129999999997</v>
      </c>
      <c r="K35" s="118">
        <v>27530.47</v>
      </c>
      <c r="L35" s="118">
        <v>26904.75</v>
      </c>
      <c r="M35" s="118">
        <v>26212.28</v>
      </c>
      <c r="N35" s="118">
        <v>344992.37</v>
      </c>
      <c r="O35" s="112">
        <f t="shared" si="0"/>
        <v>508771.27</v>
      </c>
      <c r="P35" s="13"/>
    </row>
    <row r="36" spans="1:17" ht="28.2" x14ac:dyDescent="0.3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18">
        <v>1117.67</v>
      </c>
      <c r="I36" s="118">
        <v>2080.16</v>
      </c>
      <c r="J36" s="118">
        <v>2079.5100000000002</v>
      </c>
      <c r="K36" s="118">
        <v>2027.76</v>
      </c>
      <c r="L36" s="118">
        <v>1978.59</v>
      </c>
      <c r="M36" s="118">
        <v>1924.12</v>
      </c>
      <c r="N36" s="118">
        <v>25056.160000000007</v>
      </c>
      <c r="O36" s="112">
        <f t="shared" si="0"/>
        <v>36900.340000000011</v>
      </c>
      <c r="P36" s="13"/>
    </row>
    <row r="37" spans="1:17" ht="28.2" x14ac:dyDescent="0.3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18">
        <v>12559.34</v>
      </c>
      <c r="I37" s="118">
        <v>23225.7</v>
      </c>
      <c r="J37" s="118">
        <v>22656.33</v>
      </c>
      <c r="K37" s="118">
        <v>22042.41</v>
      </c>
      <c r="L37" s="118">
        <v>21457.43</v>
      </c>
      <c r="M37" s="118">
        <v>20813.730000000003</v>
      </c>
      <c r="N37" s="118">
        <v>249414.23</v>
      </c>
      <c r="O37" s="112">
        <f t="shared" si="0"/>
        <v>379557.17000000004</v>
      </c>
      <c r="P37" s="13"/>
    </row>
    <row r="38" spans="1:17" x14ac:dyDescent="0.3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18">
        <v>307171.60000000003</v>
      </c>
      <c r="I38" s="118">
        <v>279801.48</v>
      </c>
      <c r="J38" s="118">
        <v>259547.58</v>
      </c>
      <c r="K38" s="118">
        <v>250913.54</v>
      </c>
      <c r="L38" s="118">
        <v>235713.19999999998</v>
      </c>
      <c r="M38" s="118">
        <v>198459.13</v>
      </c>
      <c r="N38" s="118">
        <v>616934.81000000006</v>
      </c>
      <c r="O38" s="112">
        <f t="shared" si="0"/>
        <v>2450874.56</v>
      </c>
      <c r="P38" s="13"/>
    </row>
    <row r="39" spans="1:17" ht="28.2" x14ac:dyDescent="0.3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18">
        <v>105279.62000000001</v>
      </c>
      <c r="I39" s="118">
        <v>152511.96</v>
      </c>
      <c r="J39" s="118">
        <v>165361.71999999997</v>
      </c>
      <c r="K39" s="118">
        <v>161506.07</v>
      </c>
      <c r="L39" s="118">
        <v>157901.12000000002</v>
      </c>
      <c r="M39" s="118">
        <v>153789.49</v>
      </c>
      <c r="N39" s="118">
        <v>2442512.2400000002</v>
      </c>
      <c r="O39" s="112">
        <f t="shared" si="0"/>
        <v>3391738.6700000004</v>
      </c>
      <c r="P39" s="13"/>
    </row>
    <row r="40" spans="1:17" ht="28.2" x14ac:dyDescent="0.3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18">
        <v>4489.16</v>
      </c>
      <c r="I40" s="118">
        <v>6724.2900000000009</v>
      </c>
      <c r="J40" s="118">
        <v>7357</v>
      </c>
      <c r="K40" s="118">
        <v>7192.58</v>
      </c>
      <c r="L40" s="118">
        <v>7038.84</v>
      </c>
      <c r="M40" s="118">
        <v>6863.5</v>
      </c>
      <c r="N40" s="118">
        <v>111027.31000000001</v>
      </c>
      <c r="O40" s="112">
        <f t="shared" si="0"/>
        <v>152829.96000000002</v>
      </c>
      <c r="P40" s="13"/>
    </row>
    <row r="41" spans="1:17" x14ac:dyDescent="0.3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18">
        <v>4518.7199999999993</v>
      </c>
      <c r="I41" s="118">
        <v>22972.71</v>
      </c>
      <c r="J41" s="118">
        <v>28157.79</v>
      </c>
      <c r="K41" s="118">
        <v>26920.17</v>
      </c>
      <c r="L41" s="118">
        <v>23064.49</v>
      </c>
      <c r="M41" s="118">
        <v>39.11</v>
      </c>
      <c r="N41" s="122"/>
      <c r="O41" s="112">
        <f t="shared" si="0"/>
        <v>107819.83</v>
      </c>
      <c r="P41" s="13"/>
    </row>
    <row r="42" spans="1:17" x14ac:dyDescent="0.3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18">
        <v>2857.1</v>
      </c>
      <c r="I42" s="118">
        <v>8656.380000000001</v>
      </c>
      <c r="J42" s="118">
        <v>14119.46</v>
      </c>
      <c r="K42" s="118">
        <v>13540.15</v>
      </c>
      <c r="L42" s="118">
        <v>12963.5</v>
      </c>
      <c r="M42" s="118">
        <v>12380.74</v>
      </c>
      <c r="N42" s="118">
        <v>5092.8</v>
      </c>
      <c r="O42" s="112">
        <f t="shared" si="0"/>
        <v>71012.990000000005</v>
      </c>
      <c r="P42" s="13"/>
    </row>
    <row r="43" spans="1:17" ht="28.8" x14ac:dyDescent="0.3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18">
        <v>10788.88</v>
      </c>
      <c r="I43" s="118">
        <v>24158.53</v>
      </c>
      <c r="J43" s="118">
        <v>62566.35</v>
      </c>
      <c r="K43" s="118">
        <v>59605.79</v>
      </c>
      <c r="L43" s="118">
        <v>56607.22</v>
      </c>
      <c r="M43" s="118">
        <v>22195.559999999998</v>
      </c>
      <c r="N43" s="122"/>
      <c r="O43" s="112">
        <f t="shared" si="0"/>
        <v>242398.44</v>
      </c>
      <c r="P43" s="13"/>
    </row>
    <row r="44" spans="1:17" s="109" customFormat="1" ht="28.2" x14ac:dyDescent="0.3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28.2" x14ac:dyDescent="0.3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3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3">
      <c r="A47" s="35"/>
      <c r="B47" s="95"/>
      <c r="C47" s="96"/>
      <c r="D47" s="36"/>
      <c r="E47" s="37"/>
      <c r="F47" s="38" t="s">
        <v>29</v>
      </c>
      <c r="G47" s="117">
        <f t="shared" ref="G47:O47" si="1">SUM(G5:G45)</f>
        <v>2074124.3400000008</v>
      </c>
      <c r="H47" s="117">
        <f t="shared" si="1"/>
        <v>2503611.16</v>
      </c>
      <c r="I47" s="117">
        <f t="shared" si="1"/>
        <v>2546702.69</v>
      </c>
      <c r="J47" s="117">
        <f t="shared" si="1"/>
        <v>2523953.0399999996</v>
      </c>
      <c r="K47" s="117">
        <f t="shared" si="1"/>
        <v>2377922.84</v>
      </c>
      <c r="L47" s="117">
        <f t="shared" si="1"/>
        <v>2273619.1600000011</v>
      </c>
      <c r="M47" s="117">
        <f t="shared" si="1"/>
        <v>2108509.6700000009</v>
      </c>
      <c r="N47" s="117">
        <f t="shared" si="1"/>
        <v>15048339.280000003</v>
      </c>
      <c r="O47" s="117">
        <f t="shared" si="1"/>
        <v>31456782.179999996</v>
      </c>
      <c r="P47" s="28"/>
    </row>
    <row r="48" spans="1:17" s="29" customFormat="1" x14ac:dyDescent="0.3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x14ac:dyDescent="0.3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" thickBot="1" x14ac:dyDescent="0.35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28.2" x14ac:dyDescent="0.3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3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3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5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28.8" thickTop="1" x14ac:dyDescent="0.3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28.2" x14ac:dyDescent="0.3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28.8" thickBot="1" x14ac:dyDescent="0.35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15" thickTop="1" x14ac:dyDescent="0.3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28.2" x14ac:dyDescent="0.3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28.2" x14ac:dyDescent="0.3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28.2" x14ac:dyDescent="0.3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x14ac:dyDescent="0.3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28.8" thickBot="1" x14ac:dyDescent="0.35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3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3">
      <c r="F65" s="77" t="s">
        <v>52</v>
      </c>
      <c r="G65" s="78">
        <f t="shared" ref="G65:O65" si="4">SUM(G47,G64)</f>
        <v>2436002.5800000005</v>
      </c>
      <c r="H65" s="78">
        <f t="shared" si="4"/>
        <v>2863164.9210000001</v>
      </c>
      <c r="I65" s="78">
        <f t="shared" si="4"/>
        <v>2830783.3479999998</v>
      </c>
      <c r="J65" s="78">
        <f t="shared" si="4"/>
        <v>2801464.6469999994</v>
      </c>
      <c r="K65" s="78">
        <f t="shared" si="4"/>
        <v>2644823.7799999998</v>
      </c>
      <c r="L65" s="78">
        <f t="shared" si="4"/>
        <v>2534112.9900000012</v>
      </c>
      <c r="M65" s="78">
        <f t="shared" si="4"/>
        <v>2362215.7400000007</v>
      </c>
      <c r="N65" s="78">
        <f t="shared" si="4"/>
        <v>17019869.710000005</v>
      </c>
      <c r="O65" s="78">
        <f t="shared" si="4"/>
        <v>35492437.715999998</v>
      </c>
    </row>
    <row r="66" spans="6:16" ht="15.75" customHeight="1" x14ac:dyDescent="0.3">
      <c r="F66" s="79" t="s">
        <v>53</v>
      </c>
      <c r="G66" s="80">
        <f>G65/G68</f>
        <v>0.10326433127026738</v>
      </c>
      <c r="H66" s="80">
        <f>H65/G68</f>
        <v>0.12137212551045527</v>
      </c>
      <c r="I66" s="80">
        <f>I65/G68</f>
        <v>0.11999944162712195</v>
      </c>
      <c r="J66" s="80">
        <f>J65/G68</f>
        <v>0.11875659563125361</v>
      </c>
      <c r="K66" s="80">
        <f>K65/G68</f>
        <v>0.11211644897740654</v>
      </c>
      <c r="L66" s="80">
        <f>L65/G68</f>
        <v>0.10742331942671744</v>
      </c>
      <c r="M66" s="80">
        <f>M65/G68</f>
        <v>0.10013644103250491</v>
      </c>
      <c r="N66" s="80"/>
      <c r="O66" s="80"/>
    </row>
    <row r="67" spans="6:16" ht="15.75" customHeight="1" x14ac:dyDescent="0.3">
      <c r="O67" s="81"/>
    </row>
    <row r="68" spans="6:16" ht="15.75" customHeight="1" x14ac:dyDescent="0.3">
      <c r="F68" s="82" t="s">
        <v>54</v>
      </c>
      <c r="G68" s="83">
        <v>23589971</v>
      </c>
      <c r="I68" s="84"/>
    </row>
    <row r="69" spans="6:16" ht="15.75" customHeight="1" x14ac:dyDescent="0.3">
      <c r="F69" s="85" t="s">
        <v>58</v>
      </c>
      <c r="G69" s="86">
        <f>G65/G68</f>
        <v>0.10326433127026738</v>
      </c>
    </row>
    <row r="70" spans="6:16" ht="15.75" customHeight="1" x14ac:dyDescent="0.3">
      <c r="F70" s="85"/>
      <c r="G70" s="86"/>
    </row>
    <row r="71" spans="6:16" ht="15.75" customHeight="1" x14ac:dyDescent="0.3">
      <c r="F71" s="85"/>
      <c r="G71" s="87"/>
      <c r="H71" s="1"/>
      <c r="M71" s="88"/>
    </row>
    <row r="72" spans="6:16" ht="15.75" customHeight="1" x14ac:dyDescent="0.3">
      <c r="F72" s="85"/>
      <c r="G72" s="87"/>
      <c r="H72" s="1"/>
      <c r="M72" s="88"/>
    </row>
    <row r="73" spans="6:16" ht="15.75" customHeight="1" x14ac:dyDescent="0.3">
      <c r="G73" s="89"/>
      <c r="H73" s="1"/>
      <c r="M73" s="88"/>
    </row>
    <row r="74" spans="6:16" x14ac:dyDescent="0.3">
      <c r="G74" s="1"/>
      <c r="H74" s="1"/>
      <c r="M74" s="88"/>
    </row>
    <row r="75" spans="6:16" x14ac:dyDescent="0.3">
      <c r="G75" s="1"/>
      <c r="H75" s="1"/>
      <c r="M75" s="88"/>
    </row>
    <row r="76" spans="6:16" x14ac:dyDescent="0.3">
      <c r="G76" s="1"/>
      <c r="H76" s="1"/>
      <c r="M76" s="88"/>
    </row>
    <row r="77" spans="6:16" x14ac:dyDescent="0.3">
      <c r="G77" s="1"/>
      <c r="H77" s="1"/>
      <c r="M77" s="88"/>
    </row>
    <row r="78" spans="6:16" x14ac:dyDescent="0.3">
      <c r="G78" s="1"/>
      <c r="H78" s="1"/>
      <c r="K78" s="90"/>
      <c r="M78" s="88"/>
      <c r="P78" s="90"/>
    </row>
    <row r="79" spans="6:16" x14ac:dyDescent="0.3">
      <c r="G79" s="1"/>
      <c r="H79" s="1"/>
      <c r="I79" s="1"/>
      <c r="J79" s="1"/>
      <c r="K79" s="1"/>
      <c r="L79" s="1"/>
      <c r="M79" s="88"/>
    </row>
    <row r="80" spans="6:16" x14ac:dyDescent="0.3">
      <c r="G80" s="1"/>
      <c r="H80" s="1"/>
      <c r="I80" s="1"/>
      <c r="J80" s="1"/>
      <c r="K80" s="1"/>
      <c r="L80" s="1"/>
      <c r="M80" s="1"/>
      <c r="O80" s="81"/>
    </row>
    <row r="81" spans="7:15" x14ac:dyDescent="0.3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3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3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3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3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3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3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3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3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3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3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3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3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3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3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3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  <row r="990" spans="7:14" x14ac:dyDescent="0.3">
      <c r="G990" s="1"/>
      <c r="H990" s="1"/>
      <c r="I990" s="1"/>
      <c r="J990" s="1"/>
      <c r="K990" s="1"/>
      <c r="L990" s="1"/>
      <c r="M990" s="1"/>
      <c r="N990" s="1"/>
    </row>
    <row r="991" spans="7:14" x14ac:dyDescent="0.3">
      <c r="G991" s="1"/>
      <c r="H991" s="1"/>
      <c r="I991" s="1"/>
      <c r="J991" s="1"/>
      <c r="K991" s="1"/>
      <c r="L991" s="1"/>
      <c r="M991" s="1"/>
      <c r="N991" s="1"/>
    </row>
    <row r="992" spans="7:14" x14ac:dyDescent="0.3">
      <c r="G992" s="1"/>
      <c r="H992" s="1"/>
      <c r="I992" s="1"/>
      <c r="J992" s="1"/>
      <c r="K992" s="1"/>
      <c r="L992" s="1"/>
      <c r="M992" s="1"/>
      <c r="N992" s="1"/>
    </row>
    <row r="993" spans="7:14" x14ac:dyDescent="0.3">
      <c r="G993" s="1"/>
      <c r="H993" s="1"/>
      <c r="I993" s="1"/>
      <c r="J993" s="1"/>
      <c r="K993" s="1"/>
      <c r="L993" s="1"/>
      <c r="M993" s="1"/>
      <c r="N993" s="1"/>
    </row>
    <row r="994" spans="7:14" x14ac:dyDescent="0.3">
      <c r="G994" s="1"/>
      <c r="H994" s="1"/>
      <c r="I994" s="1"/>
      <c r="J994" s="1"/>
      <c r="K994" s="1"/>
      <c r="L994" s="1"/>
      <c r="M994" s="1"/>
      <c r="N994" s="1"/>
    </row>
  </sheetData>
  <autoFilter ref="A4:Q47" xr:uid="{00000000-0009-0000-0000-000000000000}"/>
  <conditionalFormatting sqref="C49:C63">
    <cfRule type="cellIs" dxfId="2" priority="1" operator="greaterThan">
      <formula>#REF!</formula>
    </cfRule>
  </conditionalFormatting>
  <dataValidations count="1">
    <dataValidation type="list" allowBlank="1" showInputMessage="1" showErrorMessage="1" prompt="Izvēlies pārvaldi" sqref="H68" xr:uid="{00000000-0002-0000-00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E037B-9035-4F4B-95F3-409C83F859C6}">
  <dimension ref="A1:Q994"/>
  <sheetViews>
    <sheetView topLeftCell="A37" workbookViewId="0">
      <selection activeCell="Q50" sqref="Q50"/>
    </sheetView>
  </sheetViews>
  <sheetFormatPr defaultColWidth="14.44140625" defaultRowHeight="14.4" x14ac:dyDescent="0.3"/>
  <cols>
    <col min="1" max="1" width="5.6640625" customWidth="1"/>
    <col min="2" max="2" width="4.88671875" customWidth="1"/>
    <col min="3" max="3" width="7" style="97" customWidth="1"/>
    <col min="4" max="4" width="11.33203125" customWidth="1"/>
    <col min="5" max="5" width="15.44140625" customWidth="1"/>
    <col min="6" max="6" width="63.109375" customWidth="1"/>
    <col min="7" max="7" width="12.5546875" customWidth="1"/>
    <col min="8" max="8" width="11.5546875" customWidth="1"/>
    <col min="9" max="9" width="11.109375" customWidth="1"/>
    <col min="10" max="13" width="11" customWidth="1"/>
    <col min="14" max="14" width="12.6640625" customWidth="1"/>
    <col min="15" max="15" width="13" customWidth="1"/>
  </cols>
  <sheetData>
    <row r="1" spans="1:16" x14ac:dyDescent="0.3">
      <c r="G1" s="1"/>
      <c r="H1" s="1"/>
      <c r="I1" s="1"/>
      <c r="J1" s="1"/>
      <c r="K1" s="1"/>
      <c r="L1" s="1"/>
      <c r="M1" s="2"/>
      <c r="N1" s="2"/>
      <c r="O1" s="3" t="s">
        <v>55</v>
      </c>
    </row>
    <row r="2" spans="1:16" s="46" customFormat="1" ht="14.25" customHeight="1" x14ac:dyDescent="0.3">
      <c r="C2" s="101"/>
      <c r="G2" s="102"/>
      <c r="H2" s="102"/>
      <c r="I2" s="102"/>
      <c r="J2" s="102"/>
      <c r="K2" s="102"/>
      <c r="L2" s="102"/>
      <c r="M2" s="102" t="s">
        <v>56</v>
      </c>
      <c r="N2" s="102"/>
      <c r="O2" s="3"/>
    </row>
    <row r="3" spans="1:16" s="4" customFormat="1" ht="15.6" x14ac:dyDescent="0.3">
      <c r="C3" s="98"/>
      <c r="F3" s="4" t="s">
        <v>0</v>
      </c>
      <c r="G3" s="5"/>
      <c r="H3" s="5"/>
      <c r="I3" s="5"/>
      <c r="J3" s="5"/>
      <c r="K3" s="5"/>
      <c r="L3" s="5"/>
      <c r="M3" s="5"/>
      <c r="N3" s="5"/>
      <c r="O3" s="6"/>
    </row>
    <row r="4" spans="1:16" ht="43.2" x14ac:dyDescent="0.3">
      <c r="A4" s="7" t="s">
        <v>1</v>
      </c>
      <c r="B4" s="8" t="s">
        <v>2</v>
      </c>
      <c r="C4" s="99" t="s">
        <v>3</v>
      </c>
      <c r="D4" s="9" t="s">
        <v>4</v>
      </c>
      <c r="E4" s="9" t="s">
        <v>5</v>
      </c>
      <c r="F4" s="7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1" t="s">
        <v>14</v>
      </c>
      <c r="O4" s="12" t="s">
        <v>15</v>
      </c>
      <c r="P4" s="13"/>
    </row>
    <row r="5" spans="1:16" ht="28.2" x14ac:dyDescent="0.3">
      <c r="A5" s="14" t="s">
        <v>16</v>
      </c>
      <c r="B5" s="93" t="s">
        <v>99</v>
      </c>
      <c r="C5" s="92" t="s">
        <v>97</v>
      </c>
      <c r="D5" s="16" t="s">
        <v>59</v>
      </c>
      <c r="E5" s="17" t="s">
        <v>17</v>
      </c>
      <c r="F5" s="18" t="s">
        <v>201</v>
      </c>
      <c r="G5" s="111">
        <v>11168.68</v>
      </c>
      <c r="H5" s="123">
        <v>17512.25</v>
      </c>
      <c r="I5" s="123">
        <v>17384.36</v>
      </c>
      <c r="J5" s="123">
        <v>16919.57</v>
      </c>
      <c r="K5" s="123">
        <v>16453.5</v>
      </c>
      <c r="L5" s="123">
        <v>16003.05</v>
      </c>
      <c r="M5" s="123">
        <v>15520.72</v>
      </c>
      <c r="N5" s="123">
        <v>139961.16999999998</v>
      </c>
      <c r="O5" s="112">
        <f>SUM(G5:N5)</f>
        <v>250923.3</v>
      </c>
      <c r="P5" s="13"/>
    </row>
    <row r="6" spans="1:16" ht="28.2" x14ac:dyDescent="0.3">
      <c r="A6" s="14" t="s">
        <v>16</v>
      </c>
      <c r="B6" s="93" t="s">
        <v>100</v>
      </c>
      <c r="C6" s="92" t="s">
        <v>98</v>
      </c>
      <c r="D6" s="16" t="s">
        <v>60</v>
      </c>
      <c r="E6" s="17" t="s">
        <v>17</v>
      </c>
      <c r="F6" s="18" t="s">
        <v>201</v>
      </c>
      <c r="G6" s="111">
        <v>633.96</v>
      </c>
      <c r="H6" s="123">
        <v>2771.62</v>
      </c>
      <c r="I6" s="123">
        <v>3240.08</v>
      </c>
      <c r="J6" s="123">
        <v>3156.53</v>
      </c>
      <c r="K6" s="123">
        <v>3072.77</v>
      </c>
      <c r="L6" s="123">
        <v>2991.93</v>
      </c>
      <c r="M6" s="123">
        <v>2905.15</v>
      </c>
      <c r="N6" s="123">
        <v>27399.25</v>
      </c>
      <c r="O6" s="112">
        <f t="shared" ref="O6:O45" si="0">SUM(G6:N6)</f>
        <v>46171.29</v>
      </c>
      <c r="P6" s="13"/>
    </row>
    <row r="7" spans="1:16" ht="28.2" x14ac:dyDescent="0.3">
      <c r="A7" s="14" t="s">
        <v>16</v>
      </c>
      <c r="B7" s="93" t="s">
        <v>101</v>
      </c>
      <c r="C7" s="92" t="s">
        <v>156</v>
      </c>
      <c r="D7" s="16" t="s">
        <v>61</v>
      </c>
      <c r="E7" s="17" t="s">
        <v>17</v>
      </c>
      <c r="F7" s="18" t="s">
        <v>202</v>
      </c>
      <c r="G7" s="111">
        <v>129046</v>
      </c>
      <c r="H7" s="123">
        <v>181677.28000000003</v>
      </c>
      <c r="I7" s="123">
        <v>178349.38999999998</v>
      </c>
      <c r="J7" s="123">
        <v>174648.21000000002</v>
      </c>
      <c r="K7" s="123">
        <v>170936.85</v>
      </c>
      <c r="L7" s="123">
        <v>167436.32</v>
      </c>
      <c r="M7" s="123">
        <v>163509.07</v>
      </c>
      <c r="N7" s="123">
        <v>2447743.6799999997</v>
      </c>
      <c r="O7" s="112">
        <f t="shared" si="0"/>
        <v>3613346.8</v>
      </c>
      <c r="P7" s="13"/>
    </row>
    <row r="8" spans="1:16" ht="28.2" x14ac:dyDescent="0.3">
      <c r="A8" s="14" t="s">
        <v>16</v>
      </c>
      <c r="B8" s="93" t="s">
        <v>102</v>
      </c>
      <c r="C8" s="92" t="s">
        <v>157</v>
      </c>
      <c r="D8" s="16" t="s">
        <v>62</v>
      </c>
      <c r="E8" s="17" t="s">
        <v>17</v>
      </c>
      <c r="F8" s="18" t="s">
        <v>203</v>
      </c>
      <c r="G8" s="111">
        <v>12070.94</v>
      </c>
      <c r="H8" s="123">
        <v>12239.13</v>
      </c>
      <c r="I8" s="123">
        <v>11776.48</v>
      </c>
      <c r="J8" s="123">
        <v>6.24</v>
      </c>
      <c r="K8" s="124"/>
      <c r="L8" s="124"/>
      <c r="M8" s="124"/>
      <c r="N8" s="125"/>
      <c r="O8" s="112">
        <f t="shared" si="0"/>
        <v>36092.79</v>
      </c>
      <c r="P8" s="13"/>
    </row>
    <row r="9" spans="1:16" ht="42" x14ac:dyDescent="0.3">
      <c r="A9" s="14" t="s">
        <v>16</v>
      </c>
      <c r="B9" s="93" t="s">
        <v>103</v>
      </c>
      <c r="C9" s="92" t="s">
        <v>158</v>
      </c>
      <c r="D9" s="16" t="s">
        <v>63</v>
      </c>
      <c r="E9" s="17" t="s">
        <v>17</v>
      </c>
      <c r="F9" s="18" t="s">
        <v>204</v>
      </c>
      <c r="G9" s="111">
        <v>4851.24</v>
      </c>
      <c r="H9" s="123">
        <v>19124.900000000001</v>
      </c>
      <c r="I9" s="123">
        <v>19076.78</v>
      </c>
      <c r="J9" s="123">
        <v>19028.759999999998</v>
      </c>
      <c r="K9" s="123">
        <v>1.65</v>
      </c>
      <c r="L9" s="124"/>
      <c r="M9" s="124"/>
      <c r="N9" s="125"/>
      <c r="O9" s="112">
        <f t="shared" si="0"/>
        <v>62083.329999999994</v>
      </c>
      <c r="P9" s="13"/>
    </row>
    <row r="10" spans="1:16" x14ac:dyDescent="0.3">
      <c r="A10" s="14" t="s">
        <v>16</v>
      </c>
      <c r="B10" s="93" t="s">
        <v>104</v>
      </c>
      <c r="C10" s="92" t="s">
        <v>159</v>
      </c>
      <c r="D10" s="16" t="s">
        <v>64</v>
      </c>
      <c r="E10" s="17" t="s">
        <v>17</v>
      </c>
      <c r="F10" s="21" t="s">
        <v>205</v>
      </c>
      <c r="G10" s="111">
        <v>3636.83</v>
      </c>
      <c r="H10" s="123">
        <v>3772.45</v>
      </c>
      <c r="I10" s="123">
        <v>3609.26</v>
      </c>
      <c r="J10" s="123">
        <v>9.1300000000000008</v>
      </c>
      <c r="K10" s="124"/>
      <c r="L10" s="124"/>
      <c r="M10" s="124"/>
      <c r="N10" s="125"/>
      <c r="O10" s="112">
        <f t="shared" si="0"/>
        <v>11027.67</v>
      </c>
      <c r="P10" s="13"/>
    </row>
    <row r="11" spans="1:16" ht="15" thickBot="1" x14ac:dyDescent="0.35">
      <c r="A11" s="14" t="s">
        <v>16</v>
      </c>
      <c r="B11" s="93" t="s">
        <v>105</v>
      </c>
      <c r="C11" s="92" t="s">
        <v>160</v>
      </c>
      <c r="D11" s="16" t="s">
        <v>65</v>
      </c>
      <c r="E11" s="17" t="s">
        <v>17</v>
      </c>
      <c r="F11" s="22" t="s">
        <v>18</v>
      </c>
      <c r="G11" s="111">
        <v>16928.59</v>
      </c>
      <c r="H11" s="123">
        <v>19287.830000000002</v>
      </c>
      <c r="I11" s="123">
        <v>18606.66</v>
      </c>
      <c r="J11" s="123">
        <v>17938.330000000002</v>
      </c>
      <c r="K11" s="123">
        <v>17268.18</v>
      </c>
      <c r="L11" s="123">
        <v>16601.68</v>
      </c>
      <c r="M11" s="123">
        <v>15926.94</v>
      </c>
      <c r="N11" s="123">
        <v>11528.01</v>
      </c>
      <c r="O11" s="112">
        <f t="shared" si="0"/>
        <v>134086.22</v>
      </c>
      <c r="P11" s="13"/>
    </row>
    <row r="12" spans="1:16" ht="42.6" thickTop="1" x14ac:dyDescent="0.3">
      <c r="A12" s="14" t="s">
        <v>16</v>
      </c>
      <c r="B12" s="93" t="s">
        <v>106</v>
      </c>
      <c r="C12" s="92" t="s">
        <v>161</v>
      </c>
      <c r="D12" s="23" t="s">
        <v>19</v>
      </c>
      <c r="E12" s="17" t="s">
        <v>17</v>
      </c>
      <c r="F12" s="21" t="s">
        <v>20</v>
      </c>
      <c r="G12" s="111">
        <v>139048.48000000001</v>
      </c>
      <c r="H12" s="123">
        <v>182469.34999999998</v>
      </c>
      <c r="I12" s="123">
        <v>181637.13999999998</v>
      </c>
      <c r="J12" s="123">
        <v>177848</v>
      </c>
      <c r="K12" s="123">
        <v>174048.48</v>
      </c>
      <c r="L12" s="123">
        <v>170462.19</v>
      </c>
      <c r="M12" s="123">
        <v>166444.22</v>
      </c>
      <c r="N12" s="123">
        <v>2464784.38</v>
      </c>
      <c r="O12" s="112">
        <f t="shared" si="0"/>
        <v>3656742.2399999998</v>
      </c>
      <c r="P12" s="13"/>
    </row>
    <row r="13" spans="1:16" x14ac:dyDescent="0.3">
      <c r="A13" s="14" t="s">
        <v>16</v>
      </c>
      <c r="B13" s="93" t="s">
        <v>107</v>
      </c>
      <c r="C13" s="92" t="s">
        <v>162</v>
      </c>
      <c r="D13" s="16">
        <v>43647</v>
      </c>
      <c r="E13" s="17" t="s">
        <v>17</v>
      </c>
      <c r="F13" s="24" t="s">
        <v>21</v>
      </c>
      <c r="G13" s="111">
        <v>804676.98</v>
      </c>
      <c r="H13" s="126">
        <v>925772.5</v>
      </c>
      <c r="I13" s="123">
        <v>886758.02999999991</v>
      </c>
      <c r="J13" s="123">
        <v>858868.16999999993</v>
      </c>
      <c r="K13" s="123">
        <v>788677.25</v>
      </c>
      <c r="L13" s="123">
        <v>748680.24</v>
      </c>
      <c r="M13" s="123">
        <v>722717.4</v>
      </c>
      <c r="N13" s="123">
        <v>2569332.6</v>
      </c>
      <c r="O13" s="112">
        <f t="shared" si="0"/>
        <v>8305483.1699999999</v>
      </c>
      <c r="P13" s="13"/>
    </row>
    <row r="14" spans="1:16" x14ac:dyDescent="0.3">
      <c r="A14" s="14" t="s">
        <v>16</v>
      </c>
      <c r="B14" s="93" t="s">
        <v>108</v>
      </c>
      <c r="C14" s="92" t="s">
        <v>163</v>
      </c>
      <c r="D14" s="16" t="s">
        <v>66</v>
      </c>
      <c r="E14" s="17" t="s">
        <v>17</v>
      </c>
      <c r="F14" s="14" t="s">
        <v>206</v>
      </c>
      <c r="G14" s="111">
        <v>15718.87</v>
      </c>
      <c r="H14" s="126">
        <v>16025.83</v>
      </c>
      <c r="I14" s="123">
        <v>15849.93</v>
      </c>
      <c r="J14" s="123">
        <v>15678.72</v>
      </c>
      <c r="K14" s="123">
        <v>15507.02</v>
      </c>
      <c r="L14" s="123">
        <v>15509.61</v>
      </c>
      <c r="M14" s="123">
        <v>17317.849999999999</v>
      </c>
      <c r="N14" s="123">
        <v>59153.059999999983</v>
      </c>
      <c r="O14" s="112">
        <f t="shared" si="0"/>
        <v>170760.89</v>
      </c>
      <c r="P14" s="13"/>
    </row>
    <row r="15" spans="1:16" ht="28.2" x14ac:dyDescent="0.3">
      <c r="A15" s="14" t="s">
        <v>16</v>
      </c>
      <c r="B15" s="93" t="s">
        <v>109</v>
      </c>
      <c r="C15" s="92" t="s">
        <v>110</v>
      </c>
      <c r="D15" s="16" t="s">
        <v>67</v>
      </c>
      <c r="E15" s="17" t="s">
        <v>17</v>
      </c>
      <c r="F15" s="18" t="s">
        <v>207</v>
      </c>
      <c r="G15" s="62">
        <v>144699.76999999999</v>
      </c>
      <c r="H15" s="123">
        <v>15091.16</v>
      </c>
      <c r="I15" s="123">
        <v>14626.39</v>
      </c>
      <c r="J15" s="123">
        <v>14051.59</v>
      </c>
      <c r="K15" s="123">
        <v>13475.22</v>
      </c>
      <c r="L15" s="123">
        <v>3286.35</v>
      </c>
      <c r="M15" s="127"/>
      <c r="N15" s="128"/>
      <c r="O15" s="112">
        <f t="shared" si="0"/>
        <v>205230.48</v>
      </c>
      <c r="P15" s="13"/>
    </row>
    <row r="16" spans="1:16" ht="28.2" x14ac:dyDescent="0.3">
      <c r="A16" s="14" t="s">
        <v>16</v>
      </c>
      <c r="B16" s="93" t="s">
        <v>110</v>
      </c>
      <c r="C16" s="92" t="s">
        <v>164</v>
      </c>
      <c r="D16" s="25" t="s">
        <v>68</v>
      </c>
      <c r="E16" s="17" t="s">
        <v>17</v>
      </c>
      <c r="F16" s="21" t="s">
        <v>208</v>
      </c>
      <c r="G16" s="62">
        <v>43704.62</v>
      </c>
      <c r="H16" s="123">
        <v>51211.740000000005</v>
      </c>
      <c r="I16" s="123">
        <v>49589.29</v>
      </c>
      <c r="J16" s="123">
        <v>47996.34</v>
      </c>
      <c r="K16" s="123">
        <v>46399</v>
      </c>
      <c r="L16" s="123">
        <v>44830.09</v>
      </c>
      <c r="M16" s="123">
        <v>43202.16</v>
      </c>
      <c r="N16" s="123">
        <v>200701.78999999998</v>
      </c>
      <c r="O16" s="112">
        <f t="shared" si="0"/>
        <v>527635.03</v>
      </c>
      <c r="P16" s="13"/>
    </row>
    <row r="17" spans="1:16" x14ac:dyDescent="0.3">
      <c r="A17" s="14" t="s">
        <v>16</v>
      </c>
      <c r="B17" s="93" t="s">
        <v>111</v>
      </c>
      <c r="C17" s="92" t="s">
        <v>165</v>
      </c>
      <c r="D17" s="23" t="s">
        <v>69</v>
      </c>
      <c r="E17" s="17" t="s">
        <v>17</v>
      </c>
      <c r="F17" s="18" t="s">
        <v>22</v>
      </c>
      <c r="G17" s="62">
        <v>4141.58</v>
      </c>
      <c r="H17" s="123">
        <v>5253.1100000000006</v>
      </c>
      <c r="I17" s="123">
        <v>5159.87</v>
      </c>
      <c r="J17" s="123">
        <v>5009.93</v>
      </c>
      <c r="K17" s="123">
        <v>4859.58</v>
      </c>
      <c r="L17" s="123">
        <v>4713.96</v>
      </c>
      <c r="M17" s="123">
        <v>4558.68</v>
      </c>
      <c r="N17" s="123">
        <v>38079.440000000002</v>
      </c>
      <c r="O17" s="112">
        <f t="shared" si="0"/>
        <v>71776.149999999994</v>
      </c>
      <c r="P17" s="13"/>
    </row>
    <row r="18" spans="1:16" ht="28.2" x14ac:dyDescent="0.3">
      <c r="A18" s="14" t="s">
        <v>16</v>
      </c>
      <c r="B18" s="93" t="s">
        <v>112</v>
      </c>
      <c r="C18" s="92" t="s">
        <v>154</v>
      </c>
      <c r="D18" s="16" t="s">
        <v>70</v>
      </c>
      <c r="E18" s="17" t="s">
        <v>17</v>
      </c>
      <c r="F18" s="18" t="s">
        <v>209</v>
      </c>
      <c r="G18" s="62">
        <v>1229.17</v>
      </c>
      <c r="H18" s="123">
        <v>4908.76</v>
      </c>
      <c r="I18" s="123">
        <v>4872.29</v>
      </c>
      <c r="J18" s="123">
        <v>4745.8099999999995</v>
      </c>
      <c r="K18" s="123">
        <v>4618.93</v>
      </c>
      <c r="L18" s="123">
        <v>4496.42</v>
      </c>
      <c r="M18" s="123">
        <v>4365.05</v>
      </c>
      <c r="N18" s="123">
        <v>40383.19</v>
      </c>
      <c r="O18" s="112">
        <f t="shared" si="0"/>
        <v>69619.62</v>
      </c>
      <c r="P18" s="13"/>
    </row>
    <row r="19" spans="1:16" ht="28.2" x14ac:dyDescent="0.3">
      <c r="A19" s="14" t="s">
        <v>16</v>
      </c>
      <c r="B19" s="93" t="s">
        <v>113</v>
      </c>
      <c r="C19" s="92" t="s">
        <v>166</v>
      </c>
      <c r="D19" s="16" t="s">
        <v>71</v>
      </c>
      <c r="E19" s="17" t="s">
        <v>17</v>
      </c>
      <c r="F19" s="26" t="s">
        <v>23</v>
      </c>
      <c r="G19" s="62">
        <v>217193.61</v>
      </c>
      <c r="H19" s="123">
        <v>258523.85</v>
      </c>
      <c r="I19" s="123">
        <v>250591.23</v>
      </c>
      <c r="J19" s="123">
        <v>242871.74000000002</v>
      </c>
      <c r="K19" s="123">
        <v>235131.11000000002</v>
      </c>
      <c r="L19" s="123">
        <v>227497.61</v>
      </c>
      <c r="M19" s="123">
        <v>211103.92</v>
      </c>
      <c r="N19" s="123">
        <v>791739.69</v>
      </c>
      <c r="O19" s="112">
        <f t="shared" si="0"/>
        <v>2434652.7599999998</v>
      </c>
      <c r="P19" s="13"/>
    </row>
    <row r="20" spans="1:16" ht="28.2" x14ac:dyDescent="0.3">
      <c r="A20" s="14" t="s">
        <v>16</v>
      </c>
      <c r="B20" s="93" t="s">
        <v>114</v>
      </c>
      <c r="C20" s="92" t="s">
        <v>167</v>
      </c>
      <c r="D20" s="16" t="s">
        <v>72</v>
      </c>
      <c r="E20" s="17" t="s">
        <v>17</v>
      </c>
      <c r="F20" s="18" t="s">
        <v>210</v>
      </c>
      <c r="G20" s="62">
        <v>6315.41</v>
      </c>
      <c r="H20" s="123">
        <v>28864.95</v>
      </c>
      <c r="I20" s="123">
        <v>32948.080000000002</v>
      </c>
      <c r="J20" s="123">
        <v>32080.92</v>
      </c>
      <c r="K20" s="123">
        <v>31211.37</v>
      </c>
      <c r="L20" s="123">
        <v>30371.23</v>
      </c>
      <c r="M20" s="123">
        <v>29471.07</v>
      </c>
      <c r="N20" s="123">
        <v>268988.52</v>
      </c>
      <c r="O20" s="112">
        <f t="shared" si="0"/>
        <v>460251.55000000005</v>
      </c>
      <c r="P20" s="13"/>
    </row>
    <row r="21" spans="1:16" x14ac:dyDescent="0.3">
      <c r="A21" s="14" t="s">
        <v>16</v>
      </c>
      <c r="B21" s="93" t="s">
        <v>115</v>
      </c>
      <c r="C21" s="92" t="s">
        <v>168</v>
      </c>
      <c r="D21" s="16" t="s">
        <v>73</v>
      </c>
      <c r="E21" s="17"/>
      <c r="F21" s="18" t="s">
        <v>211</v>
      </c>
      <c r="G21" s="62">
        <v>13985.06</v>
      </c>
      <c r="H21" s="123">
        <v>14550.27</v>
      </c>
      <c r="I21" s="123">
        <v>13942.78</v>
      </c>
      <c r="J21" s="123">
        <v>10081.98</v>
      </c>
      <c r="K21" s="127"/>
      <c r="L21" s="127"/>
      <c r="M21" s="127"/>
      <c r="N21" s="128"/>
      <c r="O21" s="112">
        <f t="shared" si="0"/>
        <v>52560.09</v>
      </c>
      <c r="P21" s="13"/>
    </row>
    <row r="22" spans="1:16" x14ac:dyDescent="0.3">
      <c r="A22" s="14" t="s">
        <v>16</v>
      </c>
      <c r="B22" s="93" t="s">
        <v>116</v>
      </c>
      <c r="C22" s="92" t="s">
        <v>169</v>
      </c>
      <c r="D22" s="27" t="s">
        <v>24</v>
      </c>
      <c r="E22" s="17" t="s">
        <v>17</v>
      </c>
      <c r="F22" s="18" t="s">
        <v>212</v>
      </c>
      <c r="G22" s="62">
        <v>29266.89</v>
      </c>
      <c r="H22" s="123">
        <v>34158.199999999997</v>
      </c>
      <c r="I22" s="123">
        <v>32946.239999999998</v>
      </c>
      <c r="J22" s="123">
        <v>31757.119999999999</v>
      </c>
      <c r="K22" s="123">
        <v>30564.739999999998</v>
      </c>
      <c r="L22" s="123">
        <v>29378.89</v>
      </c>
      <c r="M22" s="123">
        <v>28178.35</v>
      </c>
      <c r="N22" s="123">
        <v>20367.810000000001</v>
      </c>
      <c r="O22" s="112">
        <f t="shared" si="0"/>
        <v>236618.23999999996</v>
      </c>
      <c r="P22" s="13"/>
    </row>
    <row r="23" spans="1:16" x14ac:dyDescent="0.3">
      <c r="A23" s="14" t="s">
        <v>16</v>
      </c>
      <c r="B23" s="93" t="s">
        <v>117</v>
      </c>
      <c r="C23" s="92" t="s">
        <v>170</v>
      </c>
      <c r="D23" s="16" t="s">
        <v>72</v>
      </c>
      <c r="E23" s="17" t="s">
        <v>17</v>
      </c>
      <c r="F23" s="18" t="s">
        <v>213</v>
      </c>
      <c r="G23" s="62">
        <v>2338.44</v>
      </c>
      <c r="H23" s="123">
        <v>12956.08</v>
      </c>
      <c r="I23" s="123">
        <v>15112.04</v>
      </c>
      <c r="J23" s="123">
        <v>14664.49</v>
      </c>
      <c r="K23" s="123">
        <v>14215.67</v>
      </c>
      <c r="L23" s="123">
        <v>13776.369999999999</v>
      </c>
      <c r="M23" s="123">
        <v>13317.43</v>
      </c>
      <c r="N23" s="123">
        <v>75663.88</v>
      </c>
      <c r="O23" s="112">
        <f t="shared" si="0"/>
        <v>162044.4</v>
      </c>
      <c r="P23" s="13"/>
    </row>
    <row r="24" spans="1:16" ht="28.2" x14ac:dyDescent="0.3">
      <c r="A24" s="14" t="s">
        <v>16</v>
      </c>
      <c r="B24" s="93" t="s">
        <v>118</v>
      </c>
      <c r="C24" s="92" t="s">
        <v>171</v>
      </c>
      <c r="D24" s="16" t="s">
        <v>74</v>
      </c>
      <c r="E24" s="17" t="s">
        <v>17</v>
      </c>
      <c r="F24" s="18" t="s">
        <v>214</v>
      </c>
      <c r="G24" s="62">
        <v>11758.55</v>
      </c>
      <c r="H24" s="123">
        <v>30469.41</v>
      </c>
      <c r="I24" s="123">
        <v>29700.89</v>
      </c>
      <c r="J24" s="123">
        <v>28950.35</v>
      </c>
      <c r="K24" s="123">
        <v>28197.739999999998</v>
      </c>
      <c r="L24" s="123">
        <v>27476.02</v>
      </c>
      <c r="M24" s="123">
        <v>26691.469999999998</v>
      </c>
      <c r="N24" s="123">
        <v>290843.25</v>
      </c>
      <c r="O24" s="112">
        <f t="shared" si="0"/>
        <v>474087.67999999999</v>
      </c>
      <c r="P24" s="13"/>
    </row>
    <row r="25" spans="1:16" s="29" customFormat="1" x14ac:dyDescent="0.3">
      <c r="A25" s="14" t="s">
        <v>16</v>
      </c>
      <c r="B25" s="93" t="s">
        <v>119</v>
      </c>
      <c r="C25" s="92" t="s">
        <v>172</v>
      </c>
      <c r="D25" s="16" t="s">
        <v>75</v>
      </c>
      <c r="E25" s="17" t="s">
        <v>17</v>
      </c>
      <c r="F25" s="18" t="s">
        <v>215</v>
      </c>
      <c r="G25" s="62">
        <v>12849.5</v>
      </c>
      <c r="H25" s="123">
        <v>30936.050000000003</v>
      </c>
      <c r="I25" s="123">
        <v>30545.05</v>
      </c>
      <c r="J25" s="123">
        <v>29777.88</v>
      </c>
      <c r="K25" s="123">
        <v>29008.59</v>
      </c>
      <c r="L25" s="123">
        <v>28271.35</v>
      </c>
      <c r="M25" s="123">
        <v>27468.959999999999</v>
      </c>
      <c r="N25" s="123">
        <v>303294.59000000003</v>
      </c>
      <c r="O25" s="112">
        <f t="shared" si="0"/>
        <v>492151.97000000003</v>
      </c>
      <c r="P25" s="28"/>
    </row>
    <row r="26" spans="1:16" s="29" customFormat="1" ht="28.2" x14ac:dyDescent="0.3">
      <c r="A26" s="14" t="s">
        <v>16</v>
      </c>
      <c r="B26" s="93" t="s">
        <v>120</v>
      </c>
      <c r="C26" s="92" t="s">
        <v>173</v>
      </c>
      <c r="D26" s="16" t="s">
        <v>75</v>
      </c>
      <c r="E26" s="17" t="s">
        <v>17</v>
      </c>
      <c r="F26" s="30" t="s">
        <v>216</v>
      </c>
      <c r="G26" s="62">
        <v>10587.78</v>
      </c>
      <c r="H26" s="123">
        <v>31618.58</v>
      </c>
      <c r="I26" s="123">
        <v>30726.129999999997</v>
      </c>
      <c r="J26" s="123">
        <v>29620.67</v>
      </c>
      <c r="K26" s="123">
        <v>28512.18</v>
      </c>
      <c r="L26" s="123">
        <v>27410.52</v>
      </c>
      <c r="M26" s="123">
        <v>26293.69</v>
      </c>
      <c r="N26" s="123">
        <v>25200.829999999998</v>
      </c>
      <c r="O26" s="112">
        <f t="shared" si="0"/>
        <v>209970.37999999998</v>
      </c>
      <c r="P26" s="28"/>
    </row>
    <row r="27" spans="1:16" s="29" customFormat="1" x14ac:dyDescent="0.3">
      <c r="A27" s="14" t="s">
        <v>16</v>
      </c>
      <c r="B27" s="93" t="s">
        <v>121</v>
      </c>
      <c r="C27" s="92" t="s">
        <v>174</v>
      </c>
      <c r="D27" s="16" t="s">
        <v>74</v>
      </c>
      <c r="E27" s="17" t="s">
        <v>17</v>
      </c>
      <c r="F27" s="18" t="s">
        <v>217</v>
      </c>
      <c r="G27" s="62">
        <v>13943.74</v>
      </c>
      <c r="H27" s="123">
        <v>15672.07</v>
      </c>
      <c r="I27" s="123">
        <v>15135.68</v>
      </c>
      <c r="J27" s="123">
        <v>14607.29</v>
      </c>
      <c r="K27" s="123">
        <v>14077.45</v>
      </c>
      <c r="L27" s="123">
        <v>13551.95</v>
      </c>
      <c r="M27" s="123">
        <v>13017.02</v>
      </c>
      <c r="N27" s="123">
        <v>21535.08</v>
      </c>
      <c r="O27" s="112">
        <f t="shared" si="0"/>
        <v>121540.28</v>
      </c>
      <c r="P27" s="28"/>
    </row>
    <row r="28" spans="1:16" s="29" customFormat="1" ht="28.8" thickBot="1" x14ac:dyDescent="0.35">
      <c r="A28" s="14" t="s">
        <v>16</v>
      </c>
      <c r="B28" s="93" t="s">
        <v>122</v>
      </c>
      <c r="C28" s="92" t="s">
        <v>175</v>
      </c>
      <c r="D28" s="16" t="s">
        <v>76</v>
      </c>
      <c r="E28" s="17" t="s">
        <v>17</v>
      </c>
      <c r="F28" s="22" t="s">
        <v>218</v>
      </c>
      <c r="G28" s="62">
        <v>8681.31</v>
      </c>
      <c r="H28" s="123">
        <v>10901.47</v>
      </c>
      <c r="I28" s="123">
        <v>10577.24</v>
      </c>
      <c r="J28" s="123">
        <v>10263.959999999999</v>
      </c>
      <c r="K28" s="123">
        <v>9949.81</v>
      </c>
      <c r="L28" s="123">
        <v>9642.35</v>
      </c>
      <c r="M28" s="123">
        <v>9321.14</v>
      </c>
      <c r="N28" s="123">
        <v>52958.65</v>
      </c>
      <c r="O28" s="112">
        <f t="shared" si="0"/>
        <v>122295.93</v>
      </c>
      <c r="P28" s="28"/>
    </row>
    <row r="29" spans="1:16" s="29" customFormat="1" ht="28.8" thickTop="1" x14ac:dyDescent="0.3">
      <c r="A29" s="14" t="s">
        <v>16</v>
      </c>
      <c r="B29" s="93" t="s">
        <v>123</v>
      </c>
      <c r="C29" s="92" t="s">
        <v>176</v>
      </c>
      <c r="D29" s="16" t="s">
        <v>77</v>
      </c>
      <c r="E29" s="17" t="s">
        <v>17</v>
      </c>
      <c r="F29" s="21" t="s">
        <v>219</v>
      </c>
      <c r="G29" s="62">
        <v>7887.2</v>
      </c>
      <c r="H29" s="123">
        <v>9044.64</v>
      </c>
      <c r="I29" s="123">
        <v>8913.4700000000012</v>
      </c>
      <c r="J29" s="123">
        <v>8641.7000000000007</v>
      </c>
      <c r="K29" s="123">
        <v>8369.15</v>
      </c>
      <c r="L29" s="123">
        <v>8102.03</v>
      </c>
      <c r="M29" s="123">
        <v>7823.7199999999993</v>
      </c>
      <c r="N29" s="123">
        <v>41236.81</v>
      </c>
      <c r="O29" s="112">
        <f t="shared" si="0"/>
        <v>100018.72</v>
      </c>
      <c r="P29" s="28"/>
    </row>
    <row r="30" spans="1:16" s="29" customFormat="1" ht="28.8" thickBot="1" x14ac:dyDescent="0.35">
      <c r="A30" s="14" t="s">
        <v>16</v>
      </c>
      <c r="B30" s="93" t="s">
        <v>124</v>
      </c>
      <c r="C30" s="92" t="s">
        <v>177</v>
      </c>
      <c r="D30" s="16" t="s">
        <v>78</v>
      </c>
      <c r="E30" s="17" t="s">
        <v>17</v>
      </c>
      <c r="F30" s="31" t="s">
        <v>220</v>
      </c>
      <c r="G30" s="62">
        <v>1086.21</v>
      </c>
      <c r="H30" s="123">
        <v>5858.75</v>
      </c>
      <c r="I30" s="123">
        <v>6889.17</v>
      </c>
      <c r="J30" s="123">
        <v>6681.6100000000006</v>
      </c>
      <c r="K30" s="123">
        <v>6473.48</v>
      </c>
      <c r="L30" s="123">
        <v>6269.53</v>
      </c>
      <c r="M30" s="123">
        <v>6056.9699999999993</v>
      </c>
      <c r="N30" s="123">
        <v>32300.94</v>
      </c>
      <c r="O30" s="112">
        <f t="shared" si="0"/>
        <v>71616.66</v>
      </c>
      <c r="P30" s="28"/>
    </row>
    <row r="31" spans="1:16" ht="28.8" thickTop="1" x14ac:dyDescent="0.3">
      <c r="A31" s="14" t="s">
        <v>16</v>
      </c>
      <c r="B31" s="93" t="s">
        <v>125</v>
      </c>
      <c r="C31" s="92" t="s">
        <v>178</v>
      </c>
      <c r="D31" s="16" t="s">
        <v>79</v>
      </c>
      <c r="E31" s="17" t="s">
        <v>17</v>
      </c>
      <c r="F31" s="18" t="s">
        <v>221</v>
      </c>
      <c r="G31" s="62">
        <v>4826.1099999999997</v>
      </c>
      <c r="H31" s="123">
        <v>10855.7</v>
      </c>
      <c r="I31" s="123">
        <v>10555.66</v>
      </c>
      <c r="J31" s="123">
        <v>10268.99</v>
      </c>
      <c r="K31" s="123">
        <v>9981.5499999999993</v>
      </c>
      <c r="L31" s="123">
        <v>9703.5299999999988</v>
      </c>
      <c r="M31" s="123">
        <v>9406.24</v>
      </c>
      <c r="N31" s="123">
        <v>82993.450000000012</v>
      </c>
      <c r="O31" s="112">
        <f t="shared" si="0"/>
        <v>148591.23000000001</v>
      </c>
      <c r="P31" s="13"/>
    </row>
    <row r="32" spans="1:16" ht="28.2" x14ac:dyDescent="0.3">
      <c r="A32" s="14" t="s">
        <v>16</v>
      </c>
      <c r="B32" s="93" t="s">
        <v>126</v>
      </c>
      <c r="C32" s="92" t="s">
        <v>179</v>
      </c>
      <c r="D32" s="16" t="s">
        <v>80</v>
      </c>
      <c r="E32" s="17" t="s">
        <v>17</v>
      </c>
      <c r="F32" s="30" t="s">
        <v>222</v>
      </c>
      <c r="G32" s="62">
        <v>4753.04</v>
      </c>
      <c r="H32" s="123">
        <v>24175.69</v>
      </c>
      <c r="I32" s="123">
        <v>27538.54</v>
      </c>
      <c r="J32" s="123">
        <v>26818.68</v>
      </c>
      <c r="K32" s="123">
        <v>26096.78</v>
      </c>
      <c r="L32" s="123">
        <v>25400.11</v>
      </c>
      <c r="M32" s="123">
        <v>24652.07</v>
      </c>
      <c r="N32" s="123">
        <v>231731.31</v>
      </c>
      <c r="O32" s="112">
        <f t="shared" si="0"/>
        <v>391166.22000000003</v>
      </c>
      <c r="P32" s="13"/>
    </row>
    <row r="33" spans="1:17" x14ac:dyDescent="0.3">
      <c r="A33" s="14" t="s">
        <v>16</v>
      </c>
      <c r="B33" s="93" t="s">
        <v>127</v>
      </c>
      <c r="C33" s="92" t="s">
        <v>180</v>
      </c>
      <c r="D33" s="16" t="s">
        <v>81</v>
      </c>
      <c r="E33" s="17" t="s">
        <v>17</v>
      </c>
      <c r="F33" s="30" t="s">
        <v>223</v>
      </c>
      <c r="G33" s="62">
        <v>7820.5</v>
      </c>
      <c r="H33" s="123">
        <v>30186.11</v>
      </c>
      <c r="I33" s="123">
        <v>39301.56</v>
      </c>
      <c r="J33" s="123">
        <v>38380.93</v>
      </c>
      <c r="K33" s="123">
        <v>37457.770000000004</v>
      </c>
      <c r="L33" s="123">
        <v>36580.089999999997</v>
      </c>
      <c r="M33" s="123">
        <v>35610.18</v>
      </c>
      <c r="N33" s="123">
        <v>459448.88</v>
      </c>
      <c r="O33" s="112">
        <f t="shared" si="0"/>
        <v>684786.02</v>
      </c>
      <c r="P33" s="13"/>
    </row>
    <row r="34" spans="1:17" ht="28.8" thickBot="1" x14ac:dyDescent="0.35">
      <c r="A34" s="14" t="s">
        <v>16</v>
      </c>
      <c r="B34" s="93" t="s">
        <v>128</v>
      </c>
      <c r="C34" s="92" t="s">
        <v>181</v>
      </c>
      <c r="D34" s="16" t="s">
        <v>80</v>
      </c>
      <c r="E34" s="17" t="s">
        <v>17</v>
      </c>
      <c r="F34" s="31" t="s">
        <v>25</v>
      </c>
      <c r="G34" s="62">
        <v>1866.81</v>
      </c>
      <c r="H34" s="123">
        <v>10752.04</v>
      </c>
      <c r="I34" s="123">
        <v>12441</v>
      </c>
      <c r="J34" s="123">
        <v>12080.77</v>
      </c>
      <c r="K34" s="123">
        <v>11719.55</v>
      </c>
      <c r="L34" s="123">
        <v>11367.27</v>
      </c>
      <c r="M34" s="123">
        <v>10996.64</v>
      </c>
      <c r="N34" s="123">
        <v>73346.539999999994</v>
      </c>
      <c r="O34" s="112">
        <f t="shared" si="0"/>
        <v>144570.62</v>
      </c>
      <c r="P34" s="13"/>
    </row>
    <row r="35" spans="1:17" ht="28.5" customHeight="1" thickTop="1" x14ac:dyDescent="0.3">
      <c r="A35" s="14" t="s">
        <v>16</v>
      </c>
      <c r="B35" s="93" t="s">
        <v>129</v>
      </c>
      <c r="C35" s="92" t="s">
        <v>182</v>
      </c>
      <c r="D35" s="16" t="s">
        <v>82</v>
      </c>
      <c r="E35" s="17" t="s">
        <v>17</v>
      </c>
      <c r="F35" s="26" t="s">
        <v>224</v>
      </c>
      <c r="G35" s="62">
        <v>8119.34</v>
      </c>
      <c r="H35" s="123">
        <v>18329.809999999998</v>
      </c>
      <c r="I35" s="123">
        <v>29198.48</v>
      </c>
      <c r="J35" s="123">
        <v>28534.66</v>
      </c>
      <c r="K35" s="123">
        <v>27859.43</v>
      </c>
      <c r="L35" s="123">
        <v>27217.94</v>
      </c>
      <c r="M35" s="123">
        <v>26508.059999999998</v>
      </c>
      <c r="N35" s="123">
        <v>347486.47</v>
      </c>
      <c r="O35" s="112">
        <f t="shared" si="0"/>
        <v>513254.18999999994</v>
      </c>
      <c r="P35" s="13"/>
    </row>
    <row r="36" spans="1:17" ht="28.2" x14ac:dyDescent="0.3">
      <c r="A36" s="14" t="s">
        <v>16</v>
      </c>
      <c r="B36" s="93" t="s">
        <v>130</v>
      </c>
      <c r="C36" s="92" t="s">
        <v>154</v>
      </c>
      <c r="D36" s="16" t="s">
        <v>83</v>
      </c>
      <c r="E36" s="17" t="s">
        <v>17</v>
      </c>
      <c r="F36" s="17" t="s">
        <v>225</v>
      </c>
      <c r="G36" s="62">
        <v>636.37</v>
      </c>
      <c r="H36" s="123">
        <v>1130.75</v>
      </c>
      <c r="I36" s="123">
        <v>2105.09</v>
      </c>
      <c r="J36" s="123">
        <v>2103.38</v>
      </c>
      <c r="K36" s="123">
        <v>2050.5</v>
      </c>
      <c r="L36" s="123">
        <v>2000.26</v>
      </c>
      <c r="M36" s="123">
        <v>1944.6</v>
      </c>
      <c r="N36" s="123">
        <v>25231.46</v>
      </c>
      <c r="O36" s="112">
        <f t="shared" si="0"/>
        <v>37202.410000000003</v>
      </c>
      <c r="P36" s="13"/>
    </row>
    <row r="37" spans="1:17" ht="28.2" x14ac:dyDescent="0.3">
      <c r="A37" s="14" t="s">
        <v>16</v>
      </c>
      <c r="B37" s="93" t="s">
        <v>131</v>
      </c>
      <c r="C37" s="92" t="s">
        <v>155</v>
      </c>
      <c r="D37" s="16" t="s">
        <v>83</v>
      </c>
      <c r="E37" s="17" t="s">
        <v>17</v>
      </c>
      <c r="F37" s="17" t="s">
        <v>226</v>
      </c>
      <c r="G37" s="62">
        <v>7388</v>
      </c>
      <c r="H37" s="123">
        <v>12690.64</v>
      </c>
      <c r="I37" s="123">
        <v>23475.39</v>
      </c>
      <c r="J37" s="123">
        <v>22894.68</v>
      </c>
      <c r="K37" s="123">
        <v>22268.720000000001</v>
      </c>
      <c r="L37" s="123">
        <v>21672.29</v>
      </c>
      <c r="M37" s="123">
        <v>21015.960000000003</v>
      </c>
      <c r="N37" s="123">
        <v>251016.50000000003</v>
      </c>
      <c r="O37" s="112">
        <f t="shared" si="0"/>
        <v>382422.18000000005</v>
      </c>
      <c r="P37" s="13"/>
    </row>
    <row r="38" spans="1:17" x14ac:dyDescent="0.3">
      <c r="A38" s="14" t="s">
        <v>16</v>
      </c>
      <c r="B38" s="93" t="s">
        <v>132</v>
      </c>
      <c r="C38" s="92" t="s">
        <v>183</v>
      </c>
      <c r="D38" s="16" t="s">
        <v>84</v>
      </c>
      <c r="E38" s="17" t="s">
        <v>17</v>
      </c>
      <c r="F38" s="32" t="s">
        <v>21</v>
      </c>
      <c r="G38" s="62">
        <v>302333.21999999997</v>
      </c>
      <c r="H38" s="123">
        <v>307551.73000000004</v>
      </c>
      <c r="I38" s="123">
        <v>280495.97000000003</v>
      </c>
      <c r="J38" s="123">
        <v>260141.32</v>
      </c>
      <c r="K38" s="123">
        <v>251410.59</v>
      </c>
      <c r="L38" s="123">
        <v>236115.46</v>
      </c>
      <c r="M38" s="123">
        <v>198769.77</v>
      </c>
      <c r="N38" s="123">
        <v>618013.97</v>
      </c>
      <c r="O38" s="112">
        <f t="shared" si="0"/>
        <v>2454832.0300000003</v>
      </c>
      <c r="P38" s="13"/>
    </row>
    <row r="39" spans="1:17" ht="28.2" x14ac:dyDescent="0.3">
      <c r="A39" s="14" t="s">
        <v>16</v>
      </c>
      <c r="B39" s="93" t="s">
        <v>133</v>
      </c>
      <c r="C39" s="92" t="s">
        <v>184</v>
      </c>
      <c r="D39" s="16" t="s">
        <v>85</v>
      </c>
      <c r="E39" s="17" t="s">
        <v>17</v>
      </c>
      <c r="F39" s="17" t="s">
        <v>26</v>
      </c>
      <c r="G39" s="62">
        <v>52876.45</v>
      </c>
      <c r="H39" s="123">
        <v>107025.33</v>
      </c>
      <c r="I39" s="123">
        <v>154499.13999999998</v>
      </c>
      <c r="J39" s="123">
        <v>167288.99</v>
      </c>
      <c r="K39" s="123">
        <v>163360.12</v>
      </c>
      <c r="L39" s="123">
        <v>159686.74000000002</v>
      </c>
      <c r="M39" s="123">
        <v>155497.04</v>
      </c>
      <c r="N39" s="123">
        <v>2461610</v>
      </c>
      <c r="O39" s="112">
        <f t="shared" si="0"/>
        <v>3421843.81</v>
      </c>
      <c r="P39" s="13"/>
    </row>
    <row r="40" spans="1:17" ht="28.2" x14ac:dyDescent="0.3">
      <c r="A40" s="14" t="s">
        <v>16</v>
      </c>
      <c r="B40" s="93" t="s">
        <v>134</v>
      </c>
      <c r="C40" s="92" t="s">
        <v>185</v>
      </c>
      <c r="D40" s="16" t="s">
        <v>86</v>
      </c>
      <c r="E40" s="17" t="s">
        <v>17</v>
      </c>
      <c r="F40" s="17" t="s">
        <v>27</v>
      </c>
      <c r="G40" s="62">
        <v>2137.2800000000002</v>
      </c>
      <c r="H40" s="123">
        <v>4571.9399999999996</v>
      </c>
      <c r="I40" s="123">
        <v>6818.53</v>
      </c>
      <c r="J40" s="123">
        <v>7448.38</v>
      </c>
      <c r="K40" s="123">
        <v>7280.5</v>
      </c>
      <c r="L40" s="123">
        <v>7123.51</v>
      </c>
      <c r="M40" s="123">
        <v>6944.49</v>
      </c>
      <c r="N40" s="123">
        <v>111933.03999999998</v>
      </c>
      <c r="O40" s="112">
        <f t="shared" si="0"/>
        <v>154257.66999999998</v>
      </c>
      <c r="P40" s="13"/>
    </row>
    <row r="41" spans="1:17" x14ac:dyDescent="0.3">
      <c r="A41" s="14" t="s">
        <v>16</v>
      </c>
      <c r="B41" s="93" t="s">
        <v>135</v>
      </c>
      <c r="C41" s="92" t="s">
        <v>186</v>
      </c>
      <c r="D41" s="16" t="s">
        <v>87</v>
      </c>
      <c r="E41" s="17" t="s">
        <v>17</v>
      </c>
      <c r="F41" s="17" t="s">
        <v>28</v>
      </c>
      <c r="G41" s="62">
        <v>2146.84</v>
      </c>
      <c r="H41" s="123">
        <v>4622.38</v>
      </c>
      <c r="I41" s="123">
        <v>23073.93</v>
      </c>
      <c r="J41" s="123">
        <v>28235.57</v>
      </c>
      <c r="K41" s="123">
        <v>26969.55</v>
      </c>
      <c r="L41" s="123">
        <v>23085.49</v>
      </c>
      <c r="M41" s="123">
        <v>40.01</v>
      </c>
      <c r="N41" s="128"/>
      <c r="O41" s="112">
        <f t="shared" si="0"/>
        <v>108173.77</v>
      </c>
      <c r="P41" s="13"/>
    </row>
    <row r="42" spans="1:17" x14ac:dyDescent="0.3">
      <c r="A42" s="14" t="s">
        <v>16</v>
      </c>
      <c r="B42" s="93" t="s">
        <v>136</v>
      </c>
      <c r="C42" s="92" t="s">
        <v>187</v>
      </c>
      <c r="D42" s="33" t="s">
        <v>88</v>
      </c>
      <c r="E42" s="17" t="s">
        <v>17</v>
      </c>
      <c r="F42" s="15" t="s">
        <v>227</v>
      </c>
      <c r="G42" s="62">
        <v>1402.86</v>
      </c>
      <c r="H42" s="123">
        <v>2922.96</v>
      </c>
      <c r="I42" s="123">
        <v>8721.8799999999992</v>
      </c>
      <c r="J42" s="123">
        <v>14176.43</v>
      </c>
      <c r="K42" s="123">
        <v>13583.77</v>
      </c>
      <c r="L42" s="123">
        <v>12993.82</v>
      </c>
      <c r="M42" s="123">
        <v>12397.63</v>
      </c>
      <c r="N42" s="123">
        <v>5096.74</v>
      </c>
      <c r="O42" s="112">
        <f t="shared" si="0"/>
        <v>71296.09</v>
      </c>
      <c r="P42" s="13"/>
    </row>
    <row r="43" spans="1:17" ht="28.8" x14ac:dyDescent="0.3">
      <c r="A43" s="14" t="s">
        <v>16</v>
      </c>
      <c r="B43" s="93" t="s">
        <v>137</v>
      </c>
      <c r="C43" s="92" t="s">
        <v>188</v>
      </c>
      <c r="D43" s="16" t="s">
        <v>89</v>
      </c>
      <c r="E43" s="17" t="s">
        <v>17</v>
      </c>
      <c r="F43" s="15" t="s">
        <v>228</v>
      </c>
      <c r="G43" s="62">
        <v>6476.11</v>
      </c>
      <c r="H43" s="123">
        <v>10990.7</v>
      </c>
      <c r="I43" s="123">
        <v>24379.75</v>
      </c>
      <c r="J43" s="123">
        <v>62762.28</v>
      </c>
      <c r="K43" s="123">
        <v>59742.03</v>
      </c>
      <c r="L43" s="123">
        <v>56682.97</v>
      </c>
      <c r="M43" s="123">
        <v>22212.62</v>
      </c>
      <c r="N43" s="128"/>
      <c r="O43" s="112">
        <f t="shared" si="0"/>
        <v>243246.46</v>
      </c>
      <c r="P43" s="13"/>
    </row>
    <row r="44" spans="1:17" s="109" customFormat="1" ht="28.2" x14ac:dyDescent="0.3">
      <c r="A44" s="103" t="s">
        <v>16</v>
      </c>
      <c r="B44" s="104" t="s">
        <v>138</v>
      </c>
      <c r="C44" s="105" t="s">
        <v>155</v>
      </c>
      <c r="D44" s="106" t="s">
        <v>57</v>
      </c>
      <c r="E44" s="107" t="s">
        <v>17</v>
      </c>
      <c r="F44" s="107" t="s">
        <v>27</v>
      </c>
      <c r="G44" s="113">
        <v>357</v>
      </c>
      <c r="H44" s="113">
        <v>1279</v>
      </c>
      <c r="I44" s="113">
        <v>1279</v>
      </c>
      <c r="J44" s="114">
        <v>2101</v>
      </c>
      <c r="K44" s="114">
        <v>2056</v>
      </c>
      <c r="L44" s="113">
        <v>2009</v>
      </c>
      <c r="M44" s="114">
        <v>1962</v>
      </c>
      <c r="N44" s="115">
        <v>32288</v>
      </c>
      <c r="O44" s="116">
        <f t="shared" si="0"/>
        <v>43331</v>
      </c>
      <c r="P44" s="108"/>
      <c r="Q44" s="109" t="s">
        <v>230</v>
      </c>
    </row>
    <row r="45" spans="1:17" s="109" customFormat="1" ht="28.2" x14ac:dyDescent="0.3">
      <c r="A45" s="103" t="s">
        <v>16</v>
      </c>
      <c r="B45" s="104" t="s">
        <v>139</v>
      </c>
      <c r="C45" s="105" t="s">
        <v>189</v>
      </c>
      <c r="D45" s="106" t="s">
        <v>57</v>
      </c>
      <c r="E45" s="107" t="s">
        <v>17</v>
      </c>
      <c r="F45" s="107" t="s">
        <v>26</v>
      </c>
      <c r="G45" s="113">
        <v>3535</v>
      </c>
      <c r="H45" s="113">
        <v>16887</v>
      </c>
      <c r="I45" s="113">
        <v>16887</v>
      </c>
      <c r="J45" s="113">
        <v>26653</v>
      </c>
      <c r="K45" s="113">
        <v>26068</v>
      </c>
      <c r="L45" s="113">
        <v>25448</v>
      </c>
      <c r="M45" s="113">
        <v>24828</v>
      </c>
      <c r="N45" s="115">
        <v>402295</v>
      </c>
      <c r="O45" s="116">
        <f t="shared" si="0"/>
        <v>542601</v>
      </c>
      <c r="P45" s="108"/>
    </row>
    <row r="46" spans="1:17" s="109" customFormat="1" x14ac:dyDescent="0.3">
      <c r="A46" s="103" t="s">
        <v>16</v>
      </c>
      <c r="B46" s="104" t="s">
        <v>140</v>
      </c>
      <c r="C46" s="105"/>
      <c r="D46" s="106"/>
      <c r="E46" s="107"/>
      <c r="F46" s="107" t="s">
        <v>231</v>
      </c>
      <c r="G46" s="113"/>
      <c r="H46" s="113"/>
      <c r="I46" s="113"/>
      <c r="J46" s="113"/>
      <c r="K46" s="113"/>
      <c r="L46" s="113"/>
      <c r="M46" s="113"/>
      <c r="N46" s="115"/>
      <c r="O46" s="116"/>
      <c r="P46" s="108"/>
    </row>
    <row r="47" spans="1:17" s="29" customFormat="1" x14ac:dyDescent="0.3">
      <c r="A47" s="35"/>
      <c r="B47" s="95"/>
      <c r="C47" s="96"/>
      <c r="D47" s="36"/>
      <c r="E47" s="37"/>
      <c r="F47" s="38" t="s">
        <v>29</v>
      </c>
      <c r="G47" s="117">
        <f>SUM(G5:G46)</f>
        <v>2074124.3400000008</v>
      </c>
      <c r="H47" s="117">
        <f t="shared" ref="H47:O47" si="1">SUM(H5:H46)</f>
        <v>2504644.0100000002</v>
      </c>
      <c r="I47" s="117">
        <f t="shared" si="1"/>
        <v>2549334.8699999996</v>
      </c>
      <c r="J47" s="117">
        <f t="shared" si="1"/>
        <v>2525794.0999999992</v>
      </c>
      <c r="K47" s="117">
        <f t="shared" si="1"/>
        <v>2378934.5799999996</v>
      </c>
      <c r="L47" s="117">
        <f t="shared" si="1"/>
        <v>2273846.1700000009</v>
      </c>
      <c r="M47" s="117">
        <f t="shared" si="1"/>
        <v>2107996.29</v>
      </c>
      <c r="N47" s="117">
        <f t="shared" si="1"/>
        <v>15025687.980000002</v>
      </c>
      <c r="O47" s="117">
        <f t="shared" si="1"/>
        <v>31440362.34</v>
      </c>
      <c r="P47" s="28"/>
    </row>
    <row r="48" spans="1:17" s="29" customFormat="1" x14ac:dyDescent="0.3">
      <c r="A48" s="35"/>
      <c r="B48" s="95"/>
      <c r="C48" s="96"/>
      <c r="D48" s="110"/>
      <c r="E48" s="37"/>
      <c r="F48" s="38"/>
      <c r="G48" s="39"/>
      <c r="H48" s="39"/>
      <c r="I48" s="39"/>
      <c r="J48" s="39"/>
      <c r="K48" s="39"/>
      <c r="L48" s="39"/>
      <c r="M48" s="39"/>
      <c r="N48" s="39"/>
      <c r="O48" s="39"/>
      <c r="P48" s="28"/>
    </row>
    <row r="49" spans="1:17" x14ac:dyDescent="0.3">
      <c r="A49" s="40" t="s">
        <v>30</v>
      </c>
      <c r="B49" s="94" t="s">
        <v>140</v>
      </c>
      <c r="C49" s="92" t="s">
        <v>190</v>
      </c>
      <c r="D49" s="41" t="s">
        <v>90</v>
      </c>
      <c r="E49" s="17" t="s">
        <v>31</v>
      </c>
      <c r="F49" s="17" t="s">
        <v>32</v>
      </c>
      <c r="G49" s="19">
        <v>79365.91</v>
      </c>
      <c r="H49" s="19">
        <v>58396.34</v>
      </c>
      <c r="I49" s="19"/>
      <c r="J49" s="19"/>
      <c r="K49" s="19"/>
      <c r="L49" s="19"/>
      <c r="M49" s="19"/>
      <c r="N49" s="20"/>
      <c r="O49" s="19">
        <f t="shared" ref="O49:O63" si="2">SUM(G49:N49)</f>
        <v>137762.25</v>
      </c>
    </row>
    <row r="50" spans="1:17" ht="15" thickBot="1" x14ac:dyDescent="0.35">
      <c r="A50" s="40" t="s">
        <v>30</v>
      </c>
      <c r="B50" s="94" t="s">
        <v>141</v>
      </c>
      <c r="C50" s="92" t="s">
        <v>191</v>
      </c>
      <c r="D50" s="41" t="s">
        <v>91</v>
      </c>
      <c r="E50" s="17" t="s">
        <v>17</v>
      </c>
      <c r="F50" s="42" t="s">
        <v>33</v>
      </c>
      <c r="G50" s="19">
        <v>33641.33</v>
      </c>
      <c r="H50" s="19">
        <v>35193.06</v>
      </c>
      <c r="I50" s="19">
        <v>34302.17</v>
      </c>
      <c r="J50" s="19">
        <v>33439.14</v>
      </c>
      <c r="K50" s="19">
        <v>32573.71</v>
      </c>
      <c r="L50" s="19">
        <v>31724.32</v>
      </c>
      <c r="M50" s="19">
        <v>30841.69</v>
      </c>
      <c r="N50" s="20">
        <v>154230.51</v>
      </c>
      <c r="O50" s="19">
        <f t="shared" si="2"/>
        <v>385945.93000000005</v>
      </c>
    </row>
    <row r="51" spans="1:17" ht="28.2" x14ac:dyDescent="0.3">
      <c r="A51" s="40" t="s">
        <v>30</v>
      </c>
      <c r="B51" s="94" t="s">
        <v>142</v>
      </c>
      <c r="C51" s="92" t="s">
        <v>192</v>
      </c>
      <c r="D51" s="43">
        <v>44789</v>
      </c>
      <c r="E51" s="34" t="s">
        <v>31</v>
      </c>
      <c r="F51" s="34" t="s">
        <v>34</v>
      </c>
      <c r="G51" s="44">
        <v>265.42</v>
      </c>
      <c r="H51" s="44">
        <v>9728.8799999999992</v>
      </c>
      <c r="I51" s="44"/>
      <c r="J51" s="44"/>
      <c r="K51" s="44"/>
      <c r="L51" s="44"/>
      <c r="M51" s="44"/>
      <c r="N51" s="45"/>
      <c r="O51" s="19">
        <f t="shared" si="2"/>
        <v>9994.2999999999993</v>
      </c>
      <c r="Q51" s="46"/>
    </row>
    <row r="52" spans="1:17" ht="15.75" customHeight="1" x14ac:dyDescent="0.3">
      <c r="A52" s="47" t="s">
        <v>30</v>
      </c>
      <c r="B52" s="94" t="s">
        <v>143</v>
      </c>
      <c r="C52" s="92" t="s">
        <v>193</v>
      </c>
      <c r="D52" s="48" t="s">
        <v>35</v>
      </c>
      <c r="E52" s="49" t="s">
        <v>17</v>
      </c>
      <c r="F52" s="50" t="s">
        <v>36</v>
      </c>
      <c r="G52" s="51">
        <v>53216</v>
      </c>
      <c r="H52" s="51">
        <v>61854.82</v>
      </c>
      <c r="I52" s="52">
        <v>60144.3</v>
      </c>
      <c r="J52" s="52">
        <v>59033.49</v>
      </c>
      <c r="K52" s="52">
        <v>57648.88</v>
      </c>
      <c r="L52" s="52">
        <v>56305.01</v>
      </c>
      <c r="M52" s="52">
        <v>54877.760000000002</v>
      </c>
      <c r="N52" s="52">
        <v>452385.58</v>
      </c>
      <c r="O52" s="53">
        <f t="shared" si="2"/>
        <v>855465.84000000008</v>
      </c>
      <c r="P52" s="1"/>
    </row>
    <row r="53" spans="1:17" ht="15.75" customHeight="1" x14ac:dyDescent="0.3">
      <c r="A53" s="47" t="s">
        <v>30</v>
      </c>
      <c r="B53" s="94" t="s">
        <v>144</v>
      </c>
      <c r="C53" s="92" t="s">
        <v>194</v>
      </c>
      <c r="D53" s="48" t="s">
        <v>37</v>
      </c>
      <c r="E53" s="49" t="s">
        <v>17</v>
      </c>
      <c r="F53" s="50" t="s">
        <v>38</v>
      </c>
      <c r="G53" s="51">
        <v>47259.06</v>
      </c>
      <c r="H53" s="52">
        <v>50249.75</v>
      </c>
      <c r="I53" s="52">
        <v>49107.58</v>
      </c>
      <c r="J53" s="52">
        <v>48016.34</v>
      </c>
      <c r="K53" s="52">
        <v>46922.11</v>
      </c>
      <c r="L53" s="52">
        <v>45863.83</v>
      </c>
      <c r="M53" s="52">
        <v>44732.15</v>
      </c>
      <c r="N53" s="52">
        <v>411736.97</v>
      </c>
      <c r="O53" s="53">
        <f t="shared" si="2"/>
        <v>743887.79</v>
      </c>
      <c r="P53" s="1"/>
    </row>
    <row r="54" spans="1:17" ht="15.75" customHeight="1" thickBot="1" x14ac:dyDescent="0.35">
      <c r="A54" s="47" t="s">
        <v>30</v>
      </c>
      <c r="B54" s="94" t="s">
        <v>145</v>
      </c>
      <c r="C54" s="92" t="s">
        <v>195</v>
      </c>
      <c r="D54" s="54" t="s">
        <v>39</v>
      </c>
      <c r="E54" s="55" t="s">
        <v>17</v>
      </c>
      <c r="F54" s="56" t="s">
        <v>40</v>
      </c>
      <c r="G54" s="52">
        <v>15347.89</v>
      </c>
      <c r="H54" s="52">
        <v>16261.35</v>
      </c>
      <c r="I54" s="52">
        <v>15794.3</v>
      </c>
      <c r="J54" s="52">
        <v>15338.44</v>
      </c>
      <c r="K54" s="57">
        <v>14880.3</v>
      </c>
      <c r="L54" s="57">
        <v>14426.26</v>
      </c>
      <c r="M54" s="57">
        <v>13963.53</v>
      </c>
      <c r="N54" s="57">
        <v>20201.259999999998</v>
      </c>
      <c r="O54" s="58">
        <f t="shared" si="2"/>
        <v>126213.32999999999</v>
      </c>
      <c r="P54" s="1"/>
    </row>
    <row r="55" spans="1:17" ht="28.8" thickTop="1" x14ac:dyDescent="0.3">
      <c r="A55" s="47" t="s">
        <v>30</v>
      </c>
      <c r="B55" s="94" t="s">
        <v>146</v>
      </c>
      <c r="C55" s="92" t="s">
        <v>196</v>
      </c>
      <c r="D55" s="59" t="s">
        <v>42</v>
      </c>
      <c r="E55" s="60" t="s">
        <v>31</v>
      </c>
      <c r="F55" s="61" t="s">
        <v>41</v>
      </c>
      <c r="G55" s="62">
        <v>905.87900000000002</v>
      </c>
      <c r="H55" s="62">
        <v>878.01099999999997</v>
      </c>
      <c r="I55" s="62">
        <v>809.17399999999998</v>
      </c>
      <c r="J55" s="62">
        <v>760.72199999999998</v>
      </c>
      <c r="K55" s="63"/>
      <c r="L55" s="64"/>
      <c r="M55" s="64"/>
      <c r="N55" s="64"/>
      <c r="O55" s="64">
        <f t="shared" si="2"/>
        <v>3353.7860000000001</v>
      </c>
    </row>
    <row r="56" spans="1:17" ht="28.2" x14ac:dyDescent="0.3">
      <c r="A56" s="47" t="s">
        <v>30</v>
      </c>
      <c r="B56" s="94" t="s">
        <v>147</v>
      </c>
      <c r="C56" s="92" t="s">
        <v>196</v>
      </c>
      <c r="D56" s="65" t="s">
        <v>42</v>
      </c>
      <c r="E56" s="60" t="s">
        <v>31</v>
      </c>
      <c r="F56" s="61" t="s">
        <v>43</v>
      </c>
      <c r="G56" s="62">
        <v>2972.1439999999998</v>
      </c>
      <c r="H56" s="62">
        <v>2814.9160000000002</v>
      </c>
      <c r="I56" s="62">
        <v>2654.8620000000001</v>
      </c>
      <c r="J56" s="62">
        <v>2495.895</v>
      </c>
      <c r="K56" s="63"/>
      <c r="L56" s="64"/>
      <c r="M56" s="64"/>
      <c r="N56" s="64"/>
      <c r="O56" s="64">
        <f t="shared" si="2"/>
        <v>10937.816999999999</v>
      </c>
    </row>
    <row r="57" spans="1:17" ht="28.8" thickBot="1" x14ac:dyDescent="0.35">
      <c r="A57" s="47" t="s">
        <v>30</v>
      </c>
      <c r="B57" s="94" t="s">
        <v>148</v>
      </c>
      <c r="C57" s="92" t="s">
        <v>196</v>
      </c>
      <c r="D57" s="65" t="s">
        <v>42</v>
      </c>
      <c r="E57" s="60" t="s">
        <v>31</v>
      </c>
      <c r="F57" s="66" t="s">
        <v>44</v>
      </c>
      <c r="G57" s="62">
        <v>580.19100000000003</v>
      </c>
      <c r="H57" s="62">
        <v>549.49800000000005</v>
      </c>
      <c r="I57" s="62">
        <v>518.25400000000002</v>
      </c>
      <c r="J57" s="62">
        <v>487.22199999999998</v>
      </c>
      <c r="K57" s="63"/>
      <c r="L57" s="64"/>
      <c r="M57" s="64"/>
      <c r="N57" s="64"/>
      <c r="O57" s="64">
        <f t="shared" si="2"/>
        <v>2135.165</v>
      </c>
    </row>
    <row r="58" spans="1:17" ht="15" thickTop="1" x14ac:dyDescent="0.3">
      <c r="A58" s="47" t="s">
        <v>30</v>
      </c>
      <c r="B58" s="94" t="s">
        <v>149</v>
      </c>
      <c r="C58" s="92" t="s">
        <v>196</v>
      </c>
      <c r="D58" s="65" t="s">
        <v>42</v>
      </c>
      <c r="E58" s="60" t="s">
        <v>31</v>
      </c>
      <c r="F58" s="67" t="s">
        <v>45</v>
      </c>
      <c r="G58" s="62">
        <v>325.68599999999998</v>
      </c>
      <c r="H58" s="62">
        <v>308.45600000000002</v>
      </c>
      <c r="I58" s="62">
        <v>290.91800000000001</v>
      </c>
      <c r="J58" s="62">
        <v>273.49799999999999</v>
      </c>
      <c r="K58" s="63"/>
      <c r="L58" s="64"/>
      <c r="M58" s="64"/>
      <c r="N58" s="64"/>
      <c r="O58" s="64">
        <f t="shared" si="2"/>
        <v>1198.558</v>
      </c>
    </row>
    <row r="59" spans="1:17" ht="28.2" x14ac:dyDescent="0.3">
      <c r="A59" s="47" t="s">
        <v>30</v>
      </c>
      <c r="B59" s="94" t="s">
        <v>150</v>
      </c>
      <c r="C59" s="92"/>
      <c r="D59" s="68" t="s">
        <v>92</v>
      </c>
      <c r="E59" s="18" t="s">
        <v>46</v>
      </c>
      <c r="F59" s="18" t="s">
        <v>229</v>
      </c>
      <c r="G59" s="64">
        <v>12450</v>
      </c>
      <c r="H59" s="64"/>
      <c r="I59" s="64"/>
      <c r="J59" s="64"/>
      <c r="K59" s="53"/>
      <c r="L59" s="53"/>
      <c r="M59" s="53"/>
      <c r="N59" s="53"/>
      <c r="O59" s="53">
        <f t="shared" si="2"/>
        <v>12450</v>
      </c>
    </row>
    <row r="60" spans="1:17" ht="28.2" x14ac:dyDescent="0.3">
      <c r="A60" s="47" t="s">
        <v>30</v>
      </c>
      <c r="B60" s="94" t="s">
        <v>151</v>
      </c>
      <c r="C60" s="92" t="s">
        <v>197</v>
      </c>
      <c r="D60" s="68" t="s">
        <v>93</v>
      </c>
      <c r="E60" s="18" t="s">
        <v>17</v>
      </c>
      <c r="F60" s="18" t="s">
        <v>47</v>
      </c>
      <c r="G60" s="53">
        <v>17279.91</v>
      </c>
      <c r="H60" s="53">
        <v>19993.45</v>
      </c>
      <c r="I60" s="53">
        <v>19523.8</v>
      </c>
      <c r="J60" s="53">
        <v>19072.650000000001</v>
      </c>
      <c r="K60" s="53">
        <v>18621.73</v>
      </c>
      <c r="L60" s="53">
        <v>18184.43</v>
      </c>
      <c r="M60" s="53">
        <v>17719.400000000001</v>
      </c>
      <c r="N60" s="53">
        <v>142679.96</v>
      </c>
      <c r="O60" s="53">
        <f t="shared" si="2"/>
        <v>273075.32999999996</v>
      </c>
    </row>
    <row r="61" spans="1:17" ht="28.2" x14ac:dyDescent="0.3">
      <c r="A61" s="47" t="s">
        <v>30</v>
      </c>
      <c r="B61" s="94" t="s">
        <v>152</v>
      </c>
      <c r="C61" s="92" t="s">
        <v>198</v>
      </c>
      <c r="D61" s="68" t="s">
        <v>94</v>
      </c>
      <c r="E61" s="18" t="s">
        <v>17</v>
      </c>
      <c r="F61" s="18" t="s">
        <v>48</v>
      </c>
      <c r="G61" s="53">
        <v>81108.06</v>
      </c>
      <c r="H61" s="53">
        <v>81824.710000000006</v>
      </c>
      <c r="I61" s="53">
        <v>79975.67</v>
      </c>
      <c r="J61" s="53">
        <v>78151.89</v>
      </c>
      <c r="K61" s="53">
        <v>76328.98</v>
      </c>
      <c r="L61" s="53">
        <v>74563.94</v>
      </c>
      <c r="M61" s="53">
        <v>72681.06</v>
      </c>
      <c r="N61" s="53">
        <v>617707.42000000004</v>
      </c>
      <c r="O61" s="53">
        <f t="shared" si="2"/>
        <v>1162341.73</v>
      </c>
    </row>
    <row r="62" spans="1:17" x14ac:dyDescent="0.3">
      <c r="A62" s="47" t="s">
        <v>30</v>
      </c>
      <c r="B62" s="94" t="s">
        <v>153</v>
      </c>
      <c r="C62" s="92" t="s">
        <v>199</v>
      </c>
      <c r="D62" s="68" t="s">
        <v>95</v>
      </c>
      <c r="E62" s="18" t="s">
        <v>17</v>
      </c>
      <c r="F62" s="18" t="s">
        <v>49</v>
      </c>
      <c r="G62" s="53">
        <v>8480.3700000000008</v>
      </c>
      <c r="H62" s="53">
        <v>9863.14</v>
      </c>
      <c r="I62" s="53">
        <v>9595.6200000000008</v>
      </c>
      <c r="J62" s="53">
        <v>9339.5</v>
      </c>
      <c r="K62" s="53">
        <v>9083.48</v>
      </c>
      <c r="L62" s="53">
        <v>8836.02</v>
      </c>
      <c r="M62" s="53">
        <v>8571.16</v>
      </c>
      <c r="N62" s="53">
        <v>74274.31</v>
      </c>
      <c r="O62" s="53">
        <f t="shared" si="2"/>
        <v>138043.6</v>
      </c>
    </row>
    <row r="63" spans="1:17" ht="28.8" thickBot="1" x14ac:dyDescent="0.35">
      <c r="A63" s="69" t="s">
        <v>30</v>
      </c>
      <c r="B63" s="94" t="s">
        <v>154</v>
      </c>
      <c r="C63" s="92" t="s">
        <v>200</v>
      </c>
      <c r="D63" s="70" t="s">
        <v>96</v>
      </c>
      <c r="E63" s="31" t="s">
        <v>17</v>
      </c>
      <c r="F63" s="31" t="s">
        <v>50</v>
      </c>
      <c r="G63" s="58">
        <v>8680.39</v>
      </c>
      <c r="H63" s="58">
        <v>11637.38</v>
      </c>
      <c r="I63" s="58">
        <v>11364.01</v>
      </c>
      <c r="J63" s="58">
        <v>11102.82</v>
      </c>
      <c r="K63" s="58">
        <v>10841.75</v>
      </c>
      <c r="L63" s="58">
        <v>10590.02</v>
      </c>
      <c r="M63" s="58">
        <v>10319.32</v>
      </c>
      <c r="N63" s="58">
        <v>98314.42</v>
      </c>
      <c r="O63" s="58">
        <f t="shared" si="2"/>
        <v>172850.11</v>
      </c>
    </row>
    <row r="64" spans="1:17" ht="15.75" customHeight="1" thickTop="1" x14ac:dyDescent="0.3">
      <c r="A64" s="71" t="s">
        <v>51</v>
      </c>
      <c r="B64" s="72"/>
      <c r="C64" s="100"/>
      <c r="D64" s="73"/>
      <c r="E64" s="74"/>
      <c r="F64" s="75" t="s">
        <v>29</v>
      </c>
      <c r="G64" s="76">
        <f t="shared" ref="G64:O64" si="3">SUM(G49:G63)</f>
        <v>361878.23999999993</v>
      </c>
      <c r="H64" s="76">
        <f t="shared" si="3"/>
        <v>359553.76100000006</v>
      </c>
      <c r="I64" s="76">
        <f t="shared" si="3"/>
        <v>284080.65799999994</v>
      </c>
      <c r="J64" s="76">
        <f t="shared" si="3"/>
        <v>277511.60700000002</v>
      </c>
      <c r="K64" s="76">
        <f t="shared" si="3"/>
        <v>266900.94000000006</v>
      </c>
      <c r="L64" s="76">
        <f t="shared" si="3"/>
        <v>260493.83</v>
      </c>
      <c r="M64" s="76">
        <f t="shared" si="3"/>
        <v>253706.07</v>
      </c>
      <c r="N64" s="76">
        <f t="shared" si="3"/>
        <v>1971530.4300000002</v>
      </c>
      <c r="O64" s="76">
        <f t="shared" si="3"/>
        <v>4035655.5360000003</v>
      </c>
      <c r="P64" s="1"/>
    </row>
    <row r="65" spans="6:16" ht="15.75" customHeight="1" x14ac:dyDescent="0.3">
      <c r="F65" s="77" t="s">
        <v>52</v>
      </c>
      <c r="G65" s="78">
        <f t="shared" ref="G65:O65" si="4">SUM(G47,G64)</f>
        <v>2436002.5800000005</v>
      </c>
      <c r="H65" s="78">
        <f t="shared" si="4"/>
        <v>2864197.7710000002</v>
      </c>
      <c r="I65" s="78">
        <f t="shared" si="4"/>
        <v>2833415.5279999995</v>
      </c>
      <c r="J65" s="78">
        <f t="shared" si="4"/>
        <v>2803305.706999999</v>
      </c>
      <c r="K65" s="78">
        <f t="shared" si="4"/>
        <v>2645835.5199999996</v>
      </c>
      <c r="L65" s="78">
        <f t="shared" si="4"/>
        <v>2534340.0000000009</v>
      </c>
      <c r="M65" s="78">
        <f t="shared" si="4"/>
        <v>2361702.36</v>
      </c>
      <c r="N65" s="78">
        <f t="shared" si="4"/>
        <v>16997218.410000004</v>
      </c>
      <c r="O65" s="78">
        <f t="shared" si="4"/>
        <v>35476017.876000002</v>
      </c>
    </row>
    <row r="66" spans="6:16" ht="15.75" customHeight="1" x14ac:dyDescent="0.3">
      <c r="F66" s="79" t="s">
        <v>53</v>
      </c>
      <c r="G66" s="80">
        <f>G65/G68</f>
        <v>0.10326433127026738</v>
      </c>
      <c r="H66" s="80">
        <f>H65/G68</f>
        <v>0.12141590894706908</v>
      </c>
      <c r="I66" s="80">
        <f>I65/G68</f>
        <v>0.12011102209494023</v>
      </c>
      <c r="J66" s="80">
        <f>J65/G68</f>
        <v>0.11883463981367332</v>
      </c>
      <c r="K66" s="80">
        <f>K65/G68</f>
        <v>0.1121593375422123</v>
      </c>
      <c r="L66" s="80">
        <f>L65/G68</f>
        <v>0.1074329425839481</v>
      </c>
      <c r="M66" s="80">
        <f>M65/G68</f>
        <v>0.10011467839447534</v>
      </c>
      <c r="N66" s="80"/>
      <c r="O66" s="80"/>
    </row>
    <row r="67" spans="6:16" ht="15.75" customHeight="1" x14ac:dyDescent="0.3">
      <c r="O67" s="81"/>
    </row>
    <row r="68" spans="6:16" ht="15.75" customHeight="1" x14ac:dyDescent="0.3">
      <c r="F68" s="82" t="s">
        <v>54</v>
      </c>
      <c r="G68" s="83">
        <v>23589971</v>
      </c>
      <c r="I68" s="84"/>
    </row>
    <row r="69" spans="6:16" ht="15.75" customHeight="1" x14ac:dyDescent="0.3">
      <c r="F69" s="85" t="s">
        <v>58</v>
      </c>
      <c r="G69" s="86">
        <f>G65/G68</f>
        <v>0.10326433127026738</v>
      </c>
    </row>
    <row r="70" spans="6:16" ht="15.75" customHeight="1" x14ac:dyDescent="0.3">
      <c r="F70" s="85"/>
      <c r="G70" s="86"/>
    </row>
    <row r="71" spans="6:16" ht="15.75" customHeight="1" x14ac:dyDescent="0.3">
      <c r="F71" s="85"/>
      <c r="G71" s="87"/>
      <c r="H71" s="1"/>
      <c r="M71" s="88"/>
    </row>
    <row r="72" spans="6:16" ht="15.75" customHeight="1" x14ac:dyDescent="0.3">
      <c r="F72" s="85"/>
      <c r="G72" s="87"/>
      <c r="H72" s="1"/>
      <c r="M72" s="88"/>
    </row>
    <row r="73" spans="6:16" ht="15.75" customHeight="1" x14ac:dyDescent="0.3">
      <c r="G73" s="89"/>
      <c r="H73" s="1"/>
      <c r="M73" s="88"/>
    </row>
    <row r="74" spans="6:16" x14ac:dyDescent="0.3">
      <c r="G74" s="1"/>
      <c r="H74" s="1"/>
      <c r="M74" s="88"/>
    </row>
    <row r="75" spans="6:16" x14ac:dyDescent="0.3">
      <c r="G75" s="1"/>
      <c r="H75" s="1"/>
      <c r="M75" s="88"/>
    </row>
    <row r="76" spans="6:16" x14ac:dyDescent="0.3">
      <c r="G76" s="1"/>
      <c r="H76" s="1"/>
      <c r="M76" s="88"/>
    </row>
    <row r="77" spans="6:16" x14ac:dyDescent="0.3">
      <c r="G77" s="1"/>
      <c r="H77" s="1"/>
      <c r="M77" s="88"/>
    </row>
    <row r="78" spans="6:16" x14ac:dyDescent="0.3">
      <c r="G78" s="1"/>
      <c r="H78" s="1"/>
      <c r="K78" s="90"/>
      <c r="M78" s="88"/>
      <c r="P78" s="90"/>
    </row>
    <row r="79" spans="6:16" x14ac:dyDescent="0.3">
      <c r="G79" s="1"/>
      <c r="H79" s="1"/>
      <c r="I79" s="1"/>
      <c r="J79" s="1"/>
      <c r="K79" s="1"/>
      <c r="L79" s="1"/>
      <c r="M79" s="88"/>
    </row>
    <row r="80" spans="6:16" x14ac:dyDescent="0.3">
      <c r="G80" s="1"/>
      <c r="H80" s="1"/>
      <c r="I80" s="1"/>
      <c r="J80" s="1"/>
      <c r="K80" s="1"/>
      <c r="L80" s="1"/>
      <c r="M80" s="1"/>
      <c r="O80" s="81"/>
    </row>
    <row r="81" spans="7:15" x14ac:dyDescent="0.3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3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3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3">
      <c r="G84" s="1"/>
      <c r="H84" s="1"/>
      <c r="I84" s="1"/>
      <c r="J84" s="1"/>
      <c r="K84" s="91"/>
      <c r="L84" s="91"/>
      <c r="M84" s="1"/>
      <c r="N84" s="1"/>
      <c r="O84" s="81"/>
    </row>
    <row r="85" spans="7:15" x14ac:dyDescent="0.3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3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3">
      <c r="G87" s="1"/>
      <c r="H87" s="1"/>
      <c r="I87" s="1"/>
      <c r="J87" s="1"/>
      <c r="K87" s="1"/>
      <c r="L87" s="1"/>
      <c r="M87" s="1"/>
      <c r="N87" s="1"/>
      <c r="O87" s="81"/>
    </row>
    <row r="88" spans="7:15" x14ac:dyDescent="0.3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3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3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3">
      <c r="G91" s="1"/>
      <c r="H91" s="1"/>
      <c r="I91" s="1"/>
      <c r="J91" s="1"/>
      <c r="K91" s="90"/>
      <c r="L91" s="90"/>
      <c r="M91" s="1"/>
      <c r="N91" s="1"/>
      <c r="O91" s="81"/>
    </row>
    <row r="92" spans="7:15" x14ac:dyDescent="0.3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3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3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3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3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  <c r="O969" s="81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  <c r="O970" s="8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  <c r="O971" s="8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  <c r="O972" s="8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  <row r="990" spans="7:14" x14ac:dyDescent="0.3">
      <c r="G990" s="1"/>
      <c r="H990" s="1"/>
      <c r="I990" s="1"/>
      <c r="J990" s="1"/>
      <c r="K990" s="1"/>
      <c r="L990" s="1"/>
      <c r="M990" s="1"/>
      <c r="N990" s="1"/>
    </row>
    <row r="991" spans="7:14" x14ac:dyDescent="0.3">
      <c r="G991" s="1"/>
      <c r="H991" s="1"/>
      <c r="I991" s="1"/>
      <c r="J991" s="1"/>
      <c r="K991" s="1"/>
      <c r="L991" s="1"/>
      <c r="M991" s="1"/>
      <c r="N991" s="1"/>
    </row>
    <row r="992" spans="7:14" x14ac:dyDescent="0.3">
      <c r="G992" s="1"/>
      <c r="H992" s="1"/>
      <c r="I992" s="1"/>
      <c r="J992" s="1"/>
      <c r="K992" s="1"/>
      <c r="L992" s="1"/>
      <c r="M992" s="1"/>
      <c r="N992" s="1"/>
    </row>
    <row r="993" spans="7:14" x14ac:dyDescent="0.3">
      <c r="G993" s="1"/>
      <c r="H993" s="1"/>
      <c r="I993" s="1"/>
      <c r="J993" s="1"/>
      <c r="K993" s="1"/>
      <c r="L993" s="1"/>
      <c r="M993" s="1"/>
      <c r="N993" s="1"/>
    </row>
    <row r="994" spans="7:14" x14ac:dyDescent="0.3">
      <c r="G994" s="1"/>
      <c r="H994" s="1"/>
      <c r="I994" s="1"/>
      <c r="J994" s="1"/>
      <c r="K994" s="1"/>
      <c r="L994" s="1"/>
      <c r="M994" s="1"/>
      <c r="N994" s="1"/>
    </row>
  </sheetData>
  <conditionalFormatting sqref="C49:C63">
    <cfRule type="cellIs" dxfId="1" priority="1" operator="greaterThan">
      <formula>#REF!</formula>
    </cfRule>
  </conditionalFormatting>
  <dataValidations count="1">
    <dataValidation type="list" allowBlank="1" showInputMessage="1" showErrorMessage="1" prompt="Izvēlies pārvaldi" sqref="H68" xr:uid="{00000000-0002-0000-0100-000000000000}">
      <formula1>#REF!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dimension ref="A1:O990"/>
  <sheetViews>
    <sheetView showGridLines="0" tabSelected="1" topLeftCell="A62" zoomScale="115" zoomScaleNormal="115" workbookViewId="0">
      <selection activeCell="F74" sqref="F74"/>
    </sheetView>
  </sheetViews>
  <sheetFormatPr defaultColWidth="14.44140625" defaultRowHeight="14.4" x14ac:dyDescent="0.3"/>
  <cols>
    <col min="1" max="1" width="5.6640625" customWidth="1"/>
    <col min="2" max="2" width="5.33203125" style="97" customWidth="1"/>
    <col min="3" max="3" width="14.109375" style="97" customWidth="1"/>
    <col min="4" max="4" width="11.33203125" customWidth="1"/>
    <col min="5" max="5" width="15.44140625" customWidth="1"/>
    <col min="6" max="6" width="64.33203125" customWidth="1"/>
    <col min="7" max="7" width="17.5546875" bestFit="1" customWidth="1"/>
    <col min="8" max="12" width="13.44140625" bestFit="1" customWidth="1"/>
    <col min="13" max="13" width="14.5546875" customWidth="1"/>
    <col min="14" max="14" width="14.5546875" bestFit="1" customWidth="1"/>
    <col min="15" max="15" width="17.5546875" bestFit="1" customWidth="1"/>
  </cols>
  <sheetData>
    <row r="1" spans="1:15" x14ac:dyDescent="0.3">
      <c r="G1" s="1"/>
      <c r="H1" s="1"/>
      <c r="I1" s="1"/>
      <c r="J1" s="1"/>
      <c r="K1" s="1"/>
      <c r="L1" s="1"/>
      <c r="M1" s="2"/>
      <c r="N1" s="2"/>
      <c r="O1" s="157" t="s">
        <v>286</v>
      </c>
    </row>
    <row r="2" spans="1:15" s="46" customFormat="1" ht="14.25" customHeight="1" x14ac:dyDescent="0.3">
      <c r="B2" s="101"/>
      <c r="C2" s="101"/>
      <c r="G2" s="102"/>
      <c r="H2" s="102"/>
      <c r="I2" s="102"/>
      <c r="J2" s="102"/>
      <c r="K2" s="102"/>
      <c r="L2" s="102"/>
      <c r="M2" s="102"/>
      <c r="N2" s="102"/>
      <c r="O2" s="157" t="s">
        <v>304</v>
      </c>
    </row>
    <row r="3" spans="1:15" s="46" customFormat="1" ht="14.25" customHeight="1" x14ac:dyDescent="0.3">
      <c r="B3" s="101"/>
      <c r="C3" s="101"/>
      <c r="G3" s="102"/>
      <c r="H3" s="102"/>
      <c r="I3" s="102"/>
      <c r="J3" s="102"/>
      <c r="K3" s="102"/>
      <c r="L3" s="102"/>
      <c r="M3" s="102"/>
      <c r="N3" s="102"/>
      <c r="O3" s="157" t="s">
        <v>303</v>
      </c>
    </row>
    <row r="4" spans="1:15" s="46" customFormat="1" ht="14.25" customHeight="1" x14ac:dyDescent="0.3">
      <c r="B4" s="101"/>
      <c r="C4" s="101"/>
      <c r="G4" s="102"/>
      <c r="H4" s="102"/>
      <c r="I4" s="102"/>
      <c r="J4" s="102"/>
      <c r="K4" s="102"/>
      <c r="L4" s="102"/>
      <c r="M4" s="102"/>
      <c r="O4" s="157" t="s">
        <v>305</v>
      </c>
    </row>
    <row r="5" spans="1:15" s="46" customFormat="1" ht="14.25" customHeight="1" x14ac:dyDescent="0.3">
      <c r="B5" s="101"/>
      <c r="C5" s="101"/>
      <c r="G5" s="102"/>
      <c r="H5" s="102"/>
      <c r="I5" s="102"/>
      <c r="J5" s="102"/>
      <c r="K5" s="102"/>
      <c r="L5" s="102"/>
      <c r="M5" s="102"/>
      <c r="N5" s="102"/>
      <c r="O5" s="102"/>
    </row>
    <row r="6" spans="1:15" s="4" customFormat="1" ht="20.399999999999999" x14ac:dyDescent="0.35">
      <c r="B6" s="98"/>
      <c r="C6" s="98"/>
      <c r="D6" s="166" t="s">
        <v>306</v>
      </c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</row>
    <row r="7" spans="1:15" s="4" customFormat="1" ht="15.6" x14ac:dyDescent="0.3">
      <c r="B7" s="98"/>
      <c r="C7" s="98"/>
      <c r="G7" s="5"/>
      <c r="H7" s="5"/>
      <c r="I7" s="5"/>
      <c r="J7" s="5"/>
      <c r="K7" s="5"/>
      <c r="L7" s="5"/>
      <c r="M7" s="5"/>
      <c r="N7" s="5"/>
      <c r="O7" s="6"/>
    </row>
    <row r="8" spans="1:15" ht="43.2" x14ac:dyDescent="0.3">
      <c r="A8" s="147" t="s">
        <v>1</v>
      </c>
      <c r="B8" s="148" t="s">
        <v>2</v>
      </c>
      <c r="C8" s="148" t="s">
        <v>276</v>
      </c>
      <c r="D8" s="148" t="s">
        <v>4</v>
      </c>
      <c r="E8" s="148" t="s">
        <v>5</v>
      </c>
      <c r="F8" s="147" t="s">
        <v>6</v>
      </c>
      <c r="G8" s="149" t="s">
        <v>9</v>
      </c>
      <c r="H8" s="149" t="s">
        <v>10</v>
      </c>
      <c r="I8" s="149" t="s">
        <v>11</v>
      </c>
      <c r="J8" s="149" t="s">
        <v>12</v>
      </c>
      <c r="K8" s="149" t="s">
        <v>13</v>
      </c>
      <c r="L8" s="156">
        <v>2030</v>
      </c>
      <c r="M8" s="156">
        <v>2031</v>
      </c>
      <c r="N8" s="150" t="s">
        <v>275</v>
      </c>
      <c r="O8" s="151" t="s">
        <v>15</v>
      </c>
    </row>
    <row r="9" spans="1:15" ht="28.2" x14ac:dyDescent="0.3">
      <c r="A9" s="14" t="s">
        <v>16</v>
      </c>
      <c r="B9" s="130">
        <v>1</v>
      </c>
      <c r="C9" s="129" t="s">
        <v>250</v>
      </c>
      <c r="D9" s="16" t="s">
        <v>59</v>
      </c>
      <c r="E9" s="17" t="s">
        <v>17</v>
      </c>
      <c r="F9" s="21" t="s">
        <v>309</v>
      </c>
      <c r="G9" s="135">
        <v>15278</v>
      </c>
      <c r="H9" s="135">
        <v>14685</v>
      </c>
      <c r="I9" s="136">
        <v>14397</v>
      </c>
      <c r="J9" s="136">
        <v>14090</v>
      </c>
      <c r="K9" s="136">
        <v>13762</v>
      </c>
      <c r="L9" s="136">
        <v>13445</v>
      </c>
      <c r="M9" s="136">
        <v>13129</v>
      </c>
      <c r="N9" s="136">
        <v>103917</v>
      </c>
      <c r="O9" s="137">
        <f>SUM(G9:N9)</f>
        <v>202703</v>
      </c>
    </row>
    <row r="10" spans="1:15" ht="28.2" x14ac:dyDescent="0.3">
      <c r="A10" s="14" t="s">
        <v>16</v>
      </c>
      <c r="B10" s="130">
        <v>2</v>
      </c>
      <c r="C10" s="129" t="s">
        <v>252</v>
      </c>
      <c r="D10" s="16" t="s">
        <v>60</v>
      </c>
      <c r="E10" s="17" t="s">
        <v>17</v>
      </c>
      <c r="F10" s="21" t="s">
        <v>309</v>
      </c>
      <c r="G10" s="135">
        <v>3008</v>
      </c>
      <c r="H10" s="135">
        <v>2730</v>
      </c>
      <c r="I10" s="136">
        <v>2674</v>
      </c>
      <c r="J10" s="136">
        <v>2620</v>
      </c>
      <c r="K10" s="136">
        <v>2562</v>
      </c>
      <c r="L10" s="136">
        <v>2506</v>
      </c>
      <c r="M10" s="136">
        <v>2450</v>
      </c>
      <c r="N10" s="136">
        <v>20492</v>
      </c>
      <c r="O10" s="137">
        <f t="shared" ref="O10:O57" si="0">SUM(G10:N10)</f>
        <v>39042</v>
      </c>
    </row>
    <row r="11" spans="1:15" ht="28.2" x14ac:dyDescent="0.3">
      <c r="A11" s="14" t="s">
        <v>16</v>
      </c>
      <c r="B11" s="130">
        <v>3</v>
      </c>
      <c r="C11" s="129" t="s">
        <v>232</v>
      </c>
      <c r="D11" s="16" t="s">
        <v>61</v>
      </c>
      <c r="E11" s="17" t="s">
        <v>17</v>
      </c>
      <c r="F11" s="21" t="s">
        <v>202</v>
      </c>
      <c r="G11" s="135">
        <v>165784</v>
      </c>
      <c r="H11" s="135">
        <v>149468</v>
      </c>
      <c r="I11" s="136">
        <v>146836</v>
      </c>
      <c r="J11" s="136">
        <v>144353</v>
      </c>
      <c r="K11" s="136">
        <v>141568</v>
      </c>
      <c r="L11" s="136">
        <v>138938</v>
      </c>
      <c r="M11" s="136">
        <v>136311</v>
      </c>
      <c r="N11" s="136">
        <v>1960041</v>
      </c>
      <c r="O11" s="137">
        <f t="shared" si="0"/>
        <v>2983299</v>
      </c>
    </row>
    <row r="12" spans="1:15" ht="28.2" x14ac:dyDescent="0.3">
      <c r="A12" s="14" t="s">
        <v>16</v>
      </c>
      <c r="B12" s="130">
        <v>4</v>
      </c>
      <c r="C12" s="129" t="s">
        <v>234</v>
      </c>
      <c r="D12" s="16" t="s">
        <v>62</v>
      </c>
      <c r="E12" s="17" t="s">
        <v>17</v>
      </c>
      <c r="F12" s="21" t="s">
        <v>203</v>
      </c>
      <c r="G12" s="135">
        <v>11691</v>
      </c>
      <c r="H12" s="135">
        <v>5</v>
      </c>
      <c r="I12" s="136">
        <v>0</v>
      </c>
      <c r="J12" s="136">
        <v>0</v>
      </c>
      <c r="K12" s="136">
        <v>0</v>
      </c>
      <c r="L12" s="136">
        <v>0</v>
      </c>
      <c r="M12" s="136">
        <v>0</v>
      </c>
      <c r="N12" s="136">
        <v>0</v>
      </c>
      <c r="O12" s="137">
        <f t="shared" si="0"/>
        <v>11696</v>
      </c>
    </row>
    <row r="13" spans="1:15" x14ac:dyDescent="0.3">
      <c r="A13" s="14" t="s">
        <v>16</v>
      </c>
      <c r="B13" s="130">
        <v>5</v>
      </c>
      <c r="C13" s="129" t="s">
        <v>238</v>
      </c>
      <c r="D13" s="16" t="s">
        <v>64</v>
      </c>
      <c r="E13" s="17" t="s">
        <v>17</v>
      </c>
      <c r="F13" s="21" t="s">
        <v>205</v>
      </c>
      <c r="G13" s="135">
        <v>3594</v>
      </c>
      <c r="H13" s="135">
        <v>6</v>
      </c>
      <c r="I13" s="136">
        <v>0</v>
      </c>
      <c r="J13" s="136">
        <v>0</v>
      </c>
      <c r="K13" s="136">
        <v>0</v>
      </c>
      <c r="L13" s="136">
        <v>0</v>
      </c>
      <c r="M13" s="136">
        <v>0</v>
      </c>
      <c r="N13" s="136">
        <v>0</v>
      </c>
      <c r="O13" s="137">
        <f t="shared" si="0"/>
        <v>3600</v>
      </c>
    </row>
    <row r="14" spans="1:15" x14ac:dyDescent="0.3">
      <c r="A14" s="14" t="s">
        <v>16</v>
      </c>
      <c r="B14" s="130">
        <v>6</v>
      </c>
      <c r="C14" s="129" t="s">
        <v>241</v>
      </c>
      <c r="D14" s="16" t="s">
        <v>65</v>
      </c>
      <c r="E14" s="17" t="s">
        <v>17</v>
      </c>
      <c r="F14" s="21" t="s">
        <v>18</v>
      </c>
      <c r="G14" s="135">
        <v>17830</v>
      </c>
      <c r="H14" s="135">
        <v>16923</v>
      </c>
      <c r="I14" s="136">
        <v>16474</v>
      </c>
      <c r="J14" s="136">
        <v>16027</v>
      </c>
      <c r="K14" s="136">
        <v>15575</v>
      </c>
      <c r="L14" s="136">
        <v>11402</v>
      </c>
      <c r="M14" s="136">
        <v>0</v>
      </c>
      <c r="N14" s="136">
        <v>0</v>
      </c>
      <c r="O14" s="137">
        <f t="shared" si="0"/>
        <v>94231</v>
      </c>
    </row>
    <row r="15" spans="1:15" ht="42" x14ac:dyDescent="0.3">
      <c r="A15" s="14" t="s">
        <v>16</v>
      </c>
      <c r="B15" s="130">
        <v>7</v>
      </c>
      <c r="C15" s="129" t="s">
        <v>235</v>
      </c>
      <c r="D15" s="23" t="s">
        <v>19</v>
      </c>
      <c r="E15" s="17" t="s">
        <v>17</v>
      </c>
      <c r="F15" s="21" t="s">
        <v>20</v>
      </c>
      <c r="G15" s="135">
        <v>167541</v>
      </c>
      <c r="H15" s="135">
        <v>152346</v>
      </c>
      <c r="I15" s="136">
        <v>149651</v>
      </c>
      <c r="J15" s="136">
        <v>147108</v>
      </c>
      <c r="K15" s="136">
        <v>144258</v>
      </c>
      <c r="L15" s="136">
        <v>141565</v>
      </c>
      <c r="M15" s="136">
        <v>138876</v>
      </c>
      <c r="N15" s="136">
        <v>1972242</v>
      </c>
      <c r="O15" s="137">
        <f t="shared" si="0"/>
        <v>3013587</v>
      </c>
    </row>
    <row r="16" spans="1:15" x14ac:dyDescent="0.3">
      <c r="A16" s="14" t="s">
        <v>16</v>
      </c>
      <c r="B16" s="130">
        <v>8</v>
      </c>
      <c r="C16" s="129" t="s">
        <v>233</v>
      </c>
      <c r="D16" s="16">
        <v>43647</v>
      </c>
      <c r="E16" s="17" t="s">
        <v>17</v>
      </c>
      <c r="F16" s="14" t="s">
        <v>21</v>
      </c>
      <c r="G16" s="135">
        <v>862222</v>
      </c>
      <c r="H16" s="135">
        <v>801912</v>
      </c>
      <c r="I16" s="136">
        <v>739738</v>
      </c>
      <c r="J16" s="136">
        <v>707236</v>
      </c>
      <c r="K16" s="136">
        <v>688823</v>
      </c>
      <c r="L16" s="136">
        <v>627000</v>
      </c>
      <c r="M16" s="136">
        <v>505827</v>
      </c>
      <c r="N16" s="136">
        <v>1345472</v>
      </c>
      <c r="O16" s="137">
        <f t="shared" si="0"/>
        <v>6278230</v>
      </c>
    </row>
    <row r="17" spans="1:15" x14ac:dyDescent="0.3">
      <c r="A17" s="14" t="s">
        <v>16</v>
      </c>
      <c r="B17" s="130">
        <v>9</v>
      </c>
      <c r="C17" s="129" t="s">
        <v>243</v>
      </c>
      <c r="D17" s="16" t="s">
        <v>66</v>
      </c>
      <c r="E17" s="17" t="s">
        <v>17</v>
      </c>
      <c r="F17" s="14" t="s">
        <v>206</v>
      </c>
      <c r="G17" s="135">
        <v>15850</v>
      </c>
      <c r="H17" s="135">
        <v>15679</v>
      </c>
      <c r="I17" s="136">
        <v>15507</v>
      </c>
      <c r="J17" s="136">
        <v>15473</v>
      </c>
      <c r="K17" s="136">
        <v>16856</v>
      </c>
      <c r="L17" s="136">
        <v>16315</v>
      </c>
      <c r="M17" s="136">
        <v>15775</v>
      </c>
      <c r="N17" s="136">
        <v>26223</v>
      </c>
      <c r="O17" s="137">
        <f t="shared" si="0"/>
        <v>137678</v>
      </c>
    </row>
    <row r="18" spans="1:15" ht="28.2" x14ac:dyDescent="0.3">
      <c r="A18" s="14" t="s">
        <v>16</v>
      </c>
      <c r="B18" s="130">
        <v>10</v>
      </c>
      <c r="C18" s="129" t="s">
        <v>236</v>
      </c>
      <c r="D18" s="16" t="s">
        <v>67</v>
      </c>
      <c r="E18" s="17" t="s">
        <v>17</v>
      </c>
      <c r="F18" s="21" t="s">
        <v>207</v>
      </c>
      <c r="G18" s="135">
        <v>14195</v>
      </c>
      <c r="H18" s="135">
        <v>13651</v>
      </c>
      <c r="I18" s="136">
        <v>13266</v>
      </c>
      <c r="J18" s="136">
        <v>3261</v>
      </c>
      <c r="K18" s="136">
        <v>0</v>
      </c>
      <c r="L18" s="136">
        <v>0</v>
      </c>
      <c r="M18" s="136">
        <v>0</v>
      </c>
      <c r="N18" s="136">
        <v>0</v>
      </c>
      <c r="O18" s="137">
        <f t="shared" si="0"/>
        <v>44373</v>
      </c>
    </row>
    <row r="19" spans="1:15" ht="28.2" x14ac:dyDescent="0.3">
      <c r="A19" s="14" t="s">
        <v>16</v>
      </c>
      <c r="B19" s="130">
        <v>11</v>
      </c>
      <c r="C19" s="129" t="s">
        <v>246</v>
      </c>
      <c r="D19" s="25" t="s">
        <v>68</v>
      </c>
      <c r="E19" s="17" t="s">
        <v>17</v>
      </c>
      <c r="F19" s="21" t="s">
        <v>208</v>
      </c>
      <c r="G19" s="135">
        <v>46474</v>
      </c>
      <c r="H19" s="135">
        <v>43470</v>
      </c>
      <c r="I19" s="136">
        <v>42371</v>
      </c>
      <c r="J19" s="136">
        <v>41291</v>
      </c>
      <c r="K19" s="136">
        <v>40170</v>
      </c>
      <c r="L19" s="136">
        <v>39072</v>
      </c>
      <c r="M19" s="136">
        <v>37975</v>
      </c>
      <c r="N19" s="136">
        <v>115877</v>
      </c>
      <c r="O19" s="137">
        <f t="shared" si="0"/>
        <v>406700</v>
      </c>
    </row>
    <row r="20" spans="1:15" x14ac:dyDescent="0.3">
      <c r="A20" s="14" t="s">
        <v>16</v>
      </c>
      <c r="B20" s="130">
        <v>12</v>
      </c>
      <c r="C20" s="129" t="s">
        <v>237</v>
      </c>
      <c r="D20" s="23" t="s">
        <v>69</v>
      </c>
      <c r="E20" s="17" t="s">
        <v>17</v>
      </c>
      <c r="F20" s="21" t="s">
        <v>307</v>
      </c>
      <c r="G20" s="135">
        <v>4811</v>
      </c>
      <c r="H20" s="135">
        <v>4404</v>
      </c>
      <c r="I20" s="136">
        <v>4297</v>
      </c>
      <c r="J20" s="136">
        <v>4193</v>
      </c>
      <c r="K20" s="136">
        <v>4082</v>
      </c>
      <c r="L20" s="136">
        <v>3975</v>
      </c>
      <c r="M20" s="136">
        <v>3867</v>
      </c>
      <c r="N20" s="136">
        <v>27824</v>
      </c>
      <c r="O20" s="137">
        <f t="shared" si="0"/>
        <v>57453</v>
      </c>
    </row>
    <row r="21" spans="1:15" ht="28.2" x14ac:dyDescent="0.3">
      <c r="A21" s="14" t="s">
        <v>16</v>
      </c>
      <c r="B21" s="130">
        <v>13</v>
      </c>
      <c r="C21" s="129" t="s">
        <v>260</v>
      </c>
      <c r="D21" s="16" t="s">
        <v>70</v>
      </c>
      <c r="E21" s="17" t="s">
        <v>17</v>
      </c>
      <c r="F21" s="21" t="s">
        <v>209</v>
      </c>
      <c r="G21" s="135">
        <v>4431</v>
      </c>
      <c r="H21" s="135">
        <v>4110</v>
      </c>
      <c r="I21" s="136">
        <v>4026</v>
      </c>
      <c r="J21" s="136">
        <v>3944</v>
      </c>
      <c r="K21" s="136">
        <v>3856</v>
      </c>
      <c r="L21" s="136">
        <v>3771</v>
      </c>
      <c r="M21" s="136">
        <v>3687</v>
      </c>
      <c r="N21" s="136">
        <v>30095</v>
      </c>
      <c r="O21" s="137">
        <f t="shared" si="0"/>
        <v>57920</v>
      </c>
    </row>
    <row r="22" spans="1:15" x14ac:dyDescent="0.3">
      <c r="A22" s="14" t="s">
        <v>16</v>
      </c>
      <c r="B22" s="130">
        <v>14</v>
      </c>
      <c r="C22" s="129" t="s">
        <v>255</v>
      </c>
      <c r="D22" s="16" t="s">
        <v>71</v>
      </c>
      <c r="E22" s="17" t="s">
        <v>17</v>
      </c>
      <c r="F22" s="21" t="s">
        <v>23</v>
      </c>
      <c r="G22" s="135">
        <v>243237</v>
      </c>
      <c r="H22" s="135">
        <v>225654</v>
      </c>
      <c r="I22" s="136">
        <v>220164</v>
      </c>
      <c r="J22" s="136">
        <v>214751</v>
      </c>
      <c r="K22" s="136">
        <v>200620</v>
      </c>
      <c r="L22" s="136">
        <v>186990</v>
      </c>
      <c r="M22" s="136">
        <v>172662</v>
      </c>
      <c r="N22" s="136">
        <v>407715</v>
      </c>
      <c r="O22" s="137">
        <f t="shared" si="0"/>
        <v>1871793</v>
      </c>
    </row>
    <row r="23" spans="1:15" ht="28.2" x14ac:dyDescent="0.3">
      <c r="A23" s="14" t="s">
        <v>16</v>
      </c>
      <c r="B23" s="130">
        <v>15</v>
      </c>
      <c r="C23" s="129" t="s">
        <v>253</v>
      </c>
      <c r="D23" s="16" t="s">
        <v>72</v>
      </c>
      <c r="E23" s="17" t="s">
        <v>17</v>
      </c>
      <c r="F23" s="21" t="s">
        <v>310</v>
      </c>
      <c r="G23" s="135">
        <v>30952</v>
      </c>
      <c r="H23" s="135">
        <v>27839</v>
      </c>
      <c r="I23" s="136">
        <v>27253</v>
      </c>
      <c r="J23" s="136">
        <v>26687</v>
      </c>
      <c r="K23" s="136">
        <v>26081</v>
      </c>
      <c r="L23" s="136">
        <v>25496</v>
      </c>
      <c r="M23" s="136">
        <v>24911</v>
      </c>
      <c r="N23" s="136">
        <v>199970</v>
      </c>
      <c r="O23" s="137">
        <f t="shared" si="0"/>
        <v>389189</v>
      </c>
    </row>
    <row r="24" spans="1:15" x14ac:dyDescent="0.3">
      <c r="A24" s="14" t="s">
        <v>16</v>
      </c>
      <c r="B24" s="130">
        <v>16</v>
      </c>
      <c r="C24" s="129" t="s">
        <v>242</v>
      </c>
      <c r="D24" s="16" t="s">
        <v>73</v>
      </c>
      <c r="E24" s="17"/>
      <c r="F24" s="21" t="s">
        <v>211</v>
      </c>
      <c r="G24" s="135">
        <v>13727</v>
      </c>
      <c r="H24" s="135">
        <v>9971</v>
      </c>
      <c r="I24" s="136">
        <v>0</v>
      </c>
      <c r="J24" s="136">
        <v>0</v>
      </c>
      <c r="K24" s="136">
        <v>0</v>
      </c>
      <c r="L24" s="136">
        <v>0</v>
      </c>
      <c r="M24" s="136">
        <v>0</v>
      </c>
      <c r="N24" s="136">
        <v>0</v>
      </c>
      <c r="O24" s="137">
        <f t="shared" si="0"/>
        <v>23698</v>
      </c>
    </row>
    <row r="25" spans="1:15" x14ac:dyDescent="0.3">
      <c r="A25" s="14" t="s">
        <v>16</v>
      </c>
      <c r="B25" s="130">
        <v>17</v>
      </c>
      <c r="C25" s="129" t="s">
        <v>239</v>
      </c>
      <c r="D25" s="27" t="s">
        <v>24</v>
      </c>
      <c r="E25" s="17" t="s">
        <v>17</v>
      </c>
      <c r="F25" s="21" t="s">
        <v>212</v>
      </c>
      <c r="G25" s="135">
        <v>31800</v>
      </c>
      <c r="H25" s="135">
        <v>29962</v>
      </c>
      <c r="I25" s="136">
        <v>29160</v>
      </c>
      <c r="J25" s="136">
        <v>28363</v>
      </c>
      <c r="K25" s="136">
        <v>27556</v>
      </c>
      <c r="L25" s="136">
        <v>20152</v>
      </c>
      <c r="M25" s="136">
        <v>0</v>
      </c>
      <c r="N25" s="136">
        <v>0</v>
      </c>
      <c r="O25" s="137">
        <f t="shared" si="0"/>
        <v>166993</v>
      </c>
    </row>
    <row r="26" spans="1:15" x14ac:dyDescent="0.3">
      <c r="A26" s="14" t="s">
        <v>16</v>
      </c>
      <c r="B26" s="130">
        <v>18</v>
      </c>
      <c r="C26" s="129" t="s">
        <v>254</v>
      </c>
      <c r="D26" s="16" t="s">
        <v>72</v>
      </c>
      <c r="E26" s="17" t="s">
        <v>17</v>
      </c>
      <c r="F26" s="21" t="s">
        <v>213</v>
      </c>
      <c r="G26" s="135">
        <v>14370</v>
      </c>
      <c r="H26" s="135">
        <v>13123</v>
      </c>
      <c r="I26" s="136">
        <v>12823</v>
      </c>
      <c r="J26" s="136">
        <v>12530</v>
      </c>
      <c r="K26" s="136">
        <v>12223</v>
      </c>
      <c r="L26" s="136">
        <v>11924</v>
      </c>
      <c r="M26" s="136">
        <v>11625</v>
      </c>
      <c r="N26" s="136">
        <v>48625</v>
      </c>
      <c r="O26" s="137">
        <f t="shared" si="0"/>
        <v>137243</v>
      </c>
    </row>
    <row r="27" spans="1:15" x14ac:dyDescent="0.3">
      <c r="A27" s="14" t="s">
        <v>16</v>
      </c>
      <c r="B27" s="130">
        <v>19</v>
      </c>
      <c r="C27" s="129" t="s">
        <v>244</v>
      </c>
      <c r="D27" s="16" t="s">
        <v>74</v>
      </c>
      <c r="E27" s="17" t="s">
        <v>17</v>
      </c>
      <c r="F27" s="21" t="s">
        <v>214</v>
      </c>
      <c r="G27" s="135">
        <v>26110</v>
      </c>
      <c r="H27" s="135">
        <v>24842</v>
      </c>
      <c r="I27" s="136">
        <v>24321</v>
      </c>
      <c r="J27" s="136">
        <v>23823</v>
      </c>
      <c r="K27" s="136">
        <v>23283</v>
      </c>
      <c r="L27" s="136">
        <v>22764</v>
      </c>
      <c r="M27" s="136">
        <v>22246</v>
      </c>
      <c r="N27" s="136">
        <v>222617</v>
      </c>
      <c r="O27" s="137">
        <f t="shared" si="0"/>
        <v>390006</v>
      </c>
    </row>
    <row r="28" spans="1:15" s="29" customFormat="1" x14ac:dyDescent="0.3">
      <c r="A28" s="14" t="s">
        <v>16</v>
      </c>
      <c r="B28" s="130">
        <v>20</v>
      </c>
      <c r="C28" s="129" t="s">
        <v>248</v>
      </c>
      <c r="D28" s="16" t="s">
        <v>75</v>
      </c>
      <c r="E28" s="17" t="s">
        <v>17</v>
      </c>
      <c r="F28" s="21" t="s">
        <v>215</v>
      </c>
      <c r="G28" s="135">
        <v>26686</v>
      </c>
      <c r="H28" s="135">
        <v>25531</v>
      </c>
      <c r="I28" s="136">
        <v>24990</v>
      </c>
      <c r="J28" s="136">
        <v>24482</v>
      </c>
      <c r="K28" s="136">
        <v>23929</v>
      </c>
      <c r="L28" s="136">
        <v>23399</v>
      </c>
      <c r="M28" s="136">
        <v>22870</v>
      </c>
      <c r="N28" s="136">
        <v>232549</v>
      </c>
      <c r="O28" s="137">
        <f t="shared" si="0"/>
        <v>404436</v>
      </c>
    </row>
    <row r="29" spans="1:15" s="29" customFormat="1" ht="28.2" x14ac:dyDescent="0.3">
      <c r="A29" s="14" t="s">
        <v>16</v>
      </c>
      <c r="B29" s="130">
        <v>21</v>
      </c>
      <c r="C29" s="129" t="s">
        <v>247</v>
      </c>
      <c r="D29" s="16" t="s">
        <v>75</v>
      </c>
      <c r="E29" s="17" t="s">
        <v>17</v>
      </c>
      <c r="F29" s="21" t="s">
        <v>216</v>
      </c>
      <c r="G29" s="135">
        <v>28930</v>
      </c>
      <c r="H29" s="135">
        <v>27879</v>
      </c>
      <c r="I29" s="136">
        <v>27126</v>
      </c>
      <c r="J29" s="136">
        <v>26383</v>
      </c>
      <c r="K29" s="136">
        <v>25629</v>
      </c>
      <c r="L29" s="136">
        <v>24882</v>
      </c>
      <c r="M29" s="136">
        <v>10</v>
      </c>
      <c r="N29" s="136">
        <v>0</v>
      </c>
      <c r="O29" s="137">
        <f t="shared" si="0"/>
        <v>160839</v>
      </c>
    </row>
    <row r="30" spans="1:15" s="29" customFormat="1" x14ac:dyDescent="0.3">
      <c r="A30" s="14" t="s">
        <v>16</v>
      </c>
      <c r="B30" s="130">
        <v>22</v>
      </c>
      <c r="C30" s="129" t="s">
        <v>245</v>
      </c>
      <c r="D30" s="16" t="s">
        <v>74</v>
      </c>
      <c r="E30" s="17" t="s">
        <v>17</v>
      </c>
      <c r="F30" s="21" t="s">
        <v>217</v>
      </c>
      <c r="G30" s="135">
        <v>14192</v>
      </c>
      <c r="H30" s="135">
        <v>13639</v>
      </c>
      <c r="I30" s="136">
        <v>13282</v>
      </c>
      <c r="J30" s="136">
        <v>12928</v>
      </c>
      <c r="K30" s="136">
        <v>12568</v>
      </c>
      <c r="L30" s="136">
        <v>12212</v>
      </c>
      <c r="M30" s="136">
        <v>8945</v>
      </c>
      <c r="N30" s="136">
        <v>0</v>
      </c>
      <c r="O30" s="137">
        <f t="shared" si="0"/>
        <v>87766</v>
      </c>
    </row>
    <row r="31" spans="1:15" s="29" customFormat="1" ht="28.2" x14ac:dyDescent="0.3">
      <c r="A31" s="14" t="s">
        <v>16</v>
      </c>
      <c r="B31" s="130">
        <v>23</v>
      </c>
      <c r="C31" s="129" t="s">
        <v>256</v>
      </c>
      <c r="D31" s="16" t="s">
        <v>76</v>
      </c>
      <c r="E31" s="17" t="s">
        <v>17</v>
      </c>
      <c r="F31" s="21" t="s">
        <v>218</v>
      </c>
      <c r="G31" s="135">
        <v>10048</v>
      </c>
      <c r="H31" s="135">
        <v>9185</v>
      </c>
      <c r="I31" s="136">
        <v>8975</v>
      </c>
      <c r="J31" s="136">
        <v>8770</v>
      </c>
      <c r="K31" s="136">
        <v>8555</v>
      </c>
      <c r="L31" s="136">
        <v>8346</v>
      </c>
      <c r="M31" s="136">
        <v>8136</v>
      </c>
      <c r="N31" s="136">
        <v>34033</v>
      </c>
      <c r="O31" s="137">
        <f t="shared" si="0"/>
        <v>96048</v>
      </c>
    </row>
    <row r="32" spans="1:15" s="29" customFormat="1" ht="28.2" x14ac:dyDescent="0.3">
      <c r="A32" s="14" t="s">
        <v>16</v>
      </c>
      <c r="B32" s="130">
        <v>24</v>
      </c>
      <c r="C32" s="129" t="s">
        <v>249</v>
      </c>
      <c r="D32" s="16" t="s">
        <v>77</v>
      </c>
      <c r="E32" s="17" t="s">
        <v>17</v>
      </c>
      <c r="F32" s="21" t="s">
        <v>219</v>
      </c>
      <c r="G32" s="135">
        <v>8043</v>
      </c>
      <c r="H32" s="135">
        <v>7754</v>
      </c>
      <c r="I32" s="136">
        <v>7586</v>
      </c>
      <c r="J32" s="136">
        <v>7405</v>
      </c>
      <c r="K32" s="136">
        <v>7218</v>
      </c>
      <c r="L32" s="136">
        <v>7034</v>
      </c>
      <c r="M32" s="136">
        <v>6850</v>
      </c>
      <c r="N32" s="136">
        <v>25571</v>
      </c>
      <c r="O32" s="137">
        <f t="shared" si="0"/>
        <v>77461</v>
      </c>
    </row>
    <row r="33" spans="1:15" s="29" customFormat="1" ht="28.2" x14ac:dyDescent="0.3">
      <c r="A33" s="14" t="s">
        <v>16</v>
      </c>
      <c r="B33" s="130">
        <v>25</v>
      </c>
      <c r="C33" s="129" t="s">
        <v>251</v>
      </c>
      <c r="D33" s="16" t="s">
        <v>78</v>
      </c>
      <c r="E33" s="17" t="s">
        <v>17</v>
      </c>
      <c r="F33" s="21" t="s">
        <v>220</v>
      </c>
      <c r="G33" s="135">
        <v>6505</v>
      </c>
      <c r="H33" s="135">
        <v>6001</v>
      </c>
      <c r="I33" s="136">
        <v>5862</v>
      </c>
      <c r="J33" s="136">
        <v>5725</v>
      </c>
      <c r="K33" s="136">
        <v>5583</v>
      </c>
      <c r="L33" s="136">
        <v>5443</v>
      </c>
      <c r="M33" s="136">
        <v>5304</v>
      </c>
      <c r="N33" s="136">
        <v>20142</v>
      </c>
      <c r="O33" s="137">
        <f t="shared" si="0"/>
        <v>60565</v>
      </c>
    </row>
    <row r="34" spans="1:15" ht="28.2" x14ac:dyDescent="0.3">
      <c r="A34" s="14" t="s">
        <v>16</v>
      </c>
      <c r="B34" s="130">
        <v>26</v>
      </c>
      <c r="C34" s="129" t="s">
        <v>240</v>
      </c>
      <c r="D34" s="16" t="s">
        <v>79</v>
      </c>
      <c r="E34" s="17" t="s">
        <v>17</v>
      </c>
      <c r="F34" s="21" t="s">
        <v>221</v>
      </c>
      <c r="G34" s="135">
        <v>9816</v>
      </c>
      <c r="H34" s="135">
        <v>8951</v>
      </c>
      <c r="I34" s="136">
        <v>8754</v>
      </c>
      <c r="J34" s="136">
        <v>8563</v>
      </c>
      <c r="K34" s="136">
        <v>8359</v>
      </c>
      <c r="L34" s="136">
        <v>8162</v>
      </c>
      <c r="M34" s="136">
        <v>7966</v>
      </c>
      <c r="N34" s="136">
        <v>61308</v>
      </c>
      <c r="O34" s="137">
        <f t="shared" si="0"/>
        <v>121879</v>
      </c>
    </row>
    <row r="35" spans="1:15" ht="28.2" x14ac:dyDescent="0.3">
      <c r="A35" s="14" t="s">
        <v>16</v>
      </c>
      <c r="B35" s="130">
        <v>27</v>
      </c>
      <c r="C35" s="129" t="s">
        <v>257</v>
      </c>
      <c r="D35" s="16" t="s">
        <v>80</v>
      </c>
      <c r="E35" s="17" t="s">
        <v>17</v>
      </c>
      <c r="F35" s="21" t="s">
        <v>222</v>
      </c>
      <c r="G35" s="135">
        <v>25819</v>
      </c>
      <c r="H35" s="135">
        <v>23226</v>
      </c>
      <c r="I35" s="136">
        <v>22739</v>
      </c>
      <c r="J35" s="136">
        <v>22268</v>
      </c>
      <c r="K35" s="136">
        <v>21763</v>
      </c>
      <c r="L35" s="136">
        <v>21276</v>
      </c>
      <c r="M35" s="136">
        <v>20789</v>
      </c>
      <c r="N35" s="136">
        <v>173239</v>
      </c>
      <c r="O35" s="137">
        <f t="shared" si="0"/>
        <v>331119</v>
      </c>
    </row>
    <row r="36" spans="1:15" x14ac:dyDescent="0.3">
      <c r="A36" s="14" t="s">
        <v>16</v>
      </c>
      <c r="B36" s="130">
        <v>28</v>
      </c>
      <c r="C36" s="129" t="s">
        <v>259</v>
      </c>
      <c r="D36" s="16" t="s">
        <v>81</v>
      </c>
      <c r="E36" s="17" t="s">
        <v>17</v>
      </c>
      <c r="F36" s="21" t="s">
        <v>223</v>
      </c>
      <c r="G36" s="135">
        <v>36337</v>
      </c>
      <c r="H36" s="135">
        <v>32448</v>
      </c>
      <c r="I36" s="136">
        <v>31813</v>
      </c>
      <c r="J36" s="136">
        <v>31209</v>
      </c>
      <c r="K36" s="136">
        <v>30542</v>
      </c>
      <c r="L36" s="136">
        <v>29908</v>
      </c>
      <c r="M36" s="136">
        <v>29274</v>
      </c>
      <c r="N36" s="136">
        <v>358165</v>
      </c>
      <c r="O36" s="137">
        <f t="shared" si="0"/>
        <v>579696</v>
      </c>
    </row>
    <row r="37" spans="1:15" ht="28.2" x14ac:dyDescent="0.3">
      <c r="A37" s="14" t="s">
        <v>16</v>
      </c>
      <c r="B37" s="130">
        <v>29</v>
      </c>
      <c r="C37" s="129" t="s">
        <v>258</v>
      </c>
      <c r="D37" s="16" t="s">
        <v>80</v>
      </c>
      <c r="E37" s="17" t="s">
        <v>17</v>
      </c>
      <c r="F37" s="21" t="s">
        <v>25</v>
      </c>
      <c r="G37" s="135">
        <v>11777</v>
      </c>
      <c r="H37" s="135">
        <v>10718</v>
      </c>
      <c r="I37" s="136">
        <v>10474</v>
      </c>
      <c r="J37" s="136">
        <v>10236</v>
      </c>
      <c r="K37" s="136">
        <v>9985</v>
      </c>
      <c r="L37" s="136">
        <v>9742</v>
      </c>
      <c r="M37" s="136">
        <v>9498</v>
      </c>
      <c r="N37" s="136">
        <v>50229</v>
      </c>
      <c r="O37" s="137">
        <f t="shared" si="0"/>
        <v>122659</v>
      </c>
    </row>
    <row r="38" spans="1:15" ht="28.5" customHeight="1" x14ac:dyDescent="0.3">
      <c r="A38" s="14" t="s">
        <v>16</v>
      </c>
      <c r="B38" s="130">
        <v>30</v>
      </c>
      <c r="C38" s="129" t="s">
        <v>261</v>
      </c>
      <c r="D38" s="16" t="s">
        <v>82</v>
      </c>
      <c r="E38" s="17" t="s">
        <v>17</v>
      </c>
      <c r="F38" s="21" t="s">
        <v>224</v>
      </c>
      <c r="G38" s="135">
        <v>25078</v>
      </c>
      <c r="H38" s="135">
        <v>24066</v>
      </c>
      <c r="I38" s="136">
        <v>23592</v>
      </c>
      <c r="J38" s="136">
        <v>23155</v>
      </c>
      <c r="K38" s="136">
        <v>22671</v>
      </c>
      <c r="L38" s="136">
        <v>22211</v>
      </c>
      <c r="M38" s="136">
        <v>21752</v>
      </c>
      <c r="N38" s="136">
        <v>271166</v>
      </c>
      <c r="O38" s="137">
        <f t="shared" si="0"/>
        <v>433691</v>
      </c>
    </row>
    <row r="39" spans="1:15" ht="28.2" x14ac:dyDescent="0.3">
      <c r="A39" s="14" t="s">
        <v>16</v>
      </c>
      <c r="B39" s="130">
        <v>31</v>
      </c>
      <c r="C39" s="129" t="s">
        <v>267</v>
      </c>
      <c r="D39" s="16" t="s">
        <v>83</v>
      </c>
      <c r="E39" s="17" t="s">
        <v>17</v>
      </c>
      <c r="F39" s="17" t="s">
        <v>225</v>
      </c>
      <c r="G39" s="135">
        <v>1908</v>
      </c>
      <c r="H39" s="135">
        <v>1794</v>
      </c>
      <c r="I39" s="136">
        <v>1755</v>
      </c>
      <c r="J39" s="136">
        <v>1719</v>
      </c>
      <c r="K39" s="136">
        <v>1679</v>
      </c>
      <c r="L39" s="136">
        <v>1641</v>
      </c>
      <c r="M39" s="136">
        <v>1603</v>
      </c>
      <c r="N39" s="136">
        <v>19714</v>
      </c>
      <c r="O39" s="137">
        <f t="shared" si="0"/>
        <v>31813</v>
      </c>
    </row>
    <row r="40" spans="1:15" ht="28.2" x14ac:dyDescent="0.3">
      <c r="A40" s="14" t="s">
        <v>16</v>
      </c>
      <c r="B40" s="130">
        <v>32</v>
      </c>
      <c r="C40" s="129" t="s">
        <v>268</v>
      </c>
      <c r="D40" s="16" t="s">
        <v>83</v>
      </c>
      <c r="E40" s="17" t="s">
        <v>17</v>
      </c>
      <c r="F40" s="17" t="s">
        <v>226</v>
      </c>
      <c r="G40" s="135">
        <v>21502</v>
      </c>
      <c r="H40" s="135">
        <v>19802</v>
      </c>
      <c r="I40" s="136">
        <v>19333</v>
      </c>
      <c r="J40" s="136">
        <v>18885</v>
      </c>
      <c r="K40" s="136">
        <v>18392</v>
      </c>
      <c r="L40" s="136">
        <v>17923</v>
      </c>
      <c r="M40" s="136">
        <v>17454</v>
      </c>
      <c r="N40" s="136">
        <v>194853</v>
      </c>
      <c r="O40" s="137">
        <f t="shared" si="0"/>
        <v>328144</v>
      </c>
    </row>
    <row r="41" spans="1:15" x14ac:dyDescent="0.3">
      <c r="A41" s="14" t="s">
        <v>16</v>
      </c>
      <c r="B41" s="130">
        <v>33</v>
      </c>
      <c r="C41" s="129" t="s">
        <v>269</v>
      </c>
      <c r="D41" s="16" t="s">
        <v>84</v>
      </c>
      <c r="E41" s="17" t="s">
        <v>17</v>
      </c>
      <c r="F41" s="32" t="s">
        <v>21</v>
      </c>
      <c r="G41" s="135">
        <v>270523</v>
      </c>
      <c r="H41" s="135">
        <v>244549</v>
      </c>
      <c r="I41" s="136">
        <v>238357</v>
      </c>
      <c r="J41" s="136">
        <v>225551</v>
      </c>
      <c r="K41" s="136">
        <v>190612</v>
      </c>
      <c r="L41" s="136">
        <v>157252</v>
      </c>
      <c r="M41" s="136">
        <v>109475</v>
      </c>
      <c r="N41" s="136">
        <v>322946</v>
      </c>
      <c r="O41" s="137">
        <f t="shared" si="0"/>
        <v>1759265</v>
      </c>
    </row>
    <row r="42" spans="1:15" ht="28.2" x14ac:dyDescent="0.3">
      <c r="A42" s="14" t="s">
        <v>16</v>
      </c>
      <c r="B42" s="130">
        <v>34</v>
      </c>
      <c r="C42" s="129" t="s">
        <v>262</v>
      </c>
      <c r="D42" s="16" t="s">
        <v>85</v>
      </c>
      <c r="E42" s="17" t="s">
        <v>17</v>
      </c>
      <c r="F42" s="17" t="s">
        <v>26</v>
      </c>
      <c r="G42" s="135">
        <v>129104</v>
      </c>
      <c r="H42" s="135">
        <v>128647</v>
      </c>
      <c r="I42" s="136">
        <v>125954</v>
      </c>
      <c r="J42" s="136">
        <v>123435</v>
      </c>
      <c r="K42" s="136">
        <v>120563</v>
      </c>
      <c r="L42" s="136">
        <v>117871</v>
      </c>
      <c r="M42" s="136">
        <v>115183</v>
      </c>
      <c r="N42" s="136">
        <v>1768588</v>
      </c>
      <c r="O42" s="137">
        <f t="shared" si="0"/>
        <v>2629345</v>
      </c>
    </row>
    <row r="43" spans="1:15" ht="28.2" x14ac:dyDescent="0.3">
      <c r="A43" s="14" t="s">
        <v>16</v>
      </c>
      <c r="B43" s="130">
        <v>35</v>
      </c>
      <c r="C43" s="129" t="s">
        <v>263</v>
      </c>
      <c r="D43" s="16" t="s">
        <v>86</v>
      </c>
      <c r="E43" s="17" t="s">
        <v>17</v>
      </c>
      <c r="F43" s="17" t="s">
        <v>27</v>
      </c>
      <c r="G43" s="135">
        <v>6264</v>
      </c>
      <c r="H43" s="135">
        <v>6263</v>
      </c>
      <c r="I43" s="136">
        <v>6140</v>
      </c>
      <c r="J43" s="136">
        <v>6025</v>
      </c>
      <c r="K43" s="136">
        <v>5894</v>
      </c>
      <c r="L43" s="136">
        <v>5771</v>
      </c>
      <c r="M43" s="136">
        <v>5649</v>
      </c>
      <c r="N43" s="136">
        <v>88763</v>
      </c>
      <c r="O43" s="137">
        <f t="shared" si="0"/>
        <v>130769</v>
      </c>
    </row>
    <row r="44" spans="1:15" x14ac:dyDescent="0.3">
      <c r="A44" s="14" t="s">
        <v>16</v>
      </c>
      <c r="B44" s="130">
        <v>36</v>
      </c>
      <c r="C44" s="129" t="s">
        <v>264</v>
      </c>
      <c r="D44" s="16" t="s">
        <v>87</v>
      </c>
      <c r="E44" s="17" t="s">
        <v>17</v>
      </c>
      <c r="F44" s="17" t="s">
        <v>28</v>
      </c>
      <c r="G44" s="135">
        <v>26749</v>
      </c>
      <c r="H44" s="135">
        <v>29217</v>
      </c>
      <c r="I44" s="136">
        <v>28467</v>
      </c>
      <c r="J44" s="136">
        <v>27734</v>
      </c>
      <c r="K44" s="136">
        <v>26965</v>
      </c>
      <c r="L44" s="136">
        <v>26215</v>
      </c>
      <c r="M44" s="136">
        <v>25466</v>
      </c>
      <c r="N44" s="136">
        <v>126699</v>
      </c>
      <c r="O44" s="137">
        <f t="shared" si="0"/>
        <v>317512</v>
      </c>
    </row>
    <row r="45" spans="1:15" x14ac:dyDescent="0.3">
      <c r="A45" s="14" t="s">
        <v>16</v>
      </c>
      <c r="B45" s="130">
        <v>37</v>
      </c>
      <c r="C45" s="129" t="s">
        <v>265</v>
      </c>
      <c r="D45" s="33" t="s">
        <v>88</v>
      </c>
      <c r="E45" s="17" t="s">
        <v>17</v>
      </c>
      <c r="F45" s="15" t="s">
        <v>227</v>
      </c>
      <c r="G45" s="135">
        <v>9040</v>
      </c>
      <c r="H45" s="135">
        <v>14160</v>
      </c>
      <c r="I45" s="136">
        <v>13748</v>
      </c>
      <c r="J45" s="136">
        <v>13341</v>
      </c>
      <c r="K45" s="136">
        <v>12924</v>
      </c>
      <c r="L45" s="136">
        <v>12512</v>
      </c>
      <c r="M45" s="136">
        <v>12101</v>
      </c>
      <c r="N45" s="136">
        <v>8821</v>
      </c>
      <c r="O45" s="137">
        <f t="shared" si="0"/>
        <v>96647</v>
      </c>
    </row>
    <row r="46" spans="1:15" x14ac:dyDescent="0.3">
      <c r="A46" s="14" t="s">
        <v>16</v>
      </c>
      <c r="B46" s="130">
        <v>38</v>
      </c>
      <c r="C46" s="129" t="s">
        <v>266</v>
      </c>
      <c r="D46" s="16" t="s">
        <v>89</v>
      </c>
      <c r="E46" s="17" t="s">
        <v>17</v>
      </c>
      <c r="F46" s="15" t="s">
        <v>228</v>
      </c>
      <c r="G46" s="135">
        <v>28017</v>
      </c>
      <c r="H46" s="135">
        <v>62495</v>
      </c>
      <c r="I46" s="136">
        <v>60404</v>
      </c>
      <c r="J46" s="136">
        <v>58348</v>
      </c>
      <c r="K46" s="136">
        <v>56241</v>
      </c>
      <c r="L46" s="136">
        <v>54162</v>
      </c>
      <c r="M46" s="136">
        <v>52086</v>
      </c>
      <c r="N46" s="136">
        <v>50045</v>
      </c>
      <c r="O46" s="137">
        <f t="shared" si="0"/>
        <v>421798</v>
      </c>
    </row>
    <row r="47" spans="1:15" ht="28.2" x14ac:dyDescent="0.3">
      <c r="A47" s="133" t="s">
        <v>16</v>
      </c>
      <c r="B47" s="130">
        <v>39</v>
      </c>
      <c r="C47" s="129" t="s">
        <v>270</v>
      </c>
      <c r="D47" s="134" t="s">
        <v>57</v>
      </c>
      <c r="E47" s="34" t="s">
        <v>17</v>
      </c>
      <c r="F47" s="34" t="s">
        <v>27</v>
      </c>
      <c r="G47" s="135">
        <v>1156</v>
      </c>
      <c r="H47" s="135">
        <v>1844</v>
      </c>
      <c r="I47" s="136">
        <v>1809</v>
      </c>
      <c r="J47" s="136">
        <v>1774</v>
      </c>
      <c r="K47" s="136">
        <v>1733</v>
      </c>
      <c r="L47" s="136">
        <v>1696</v>
      </c>
      <c r="M47" s="136">
        <v>1658</v>
      </c>
      <c r="N47" s="136">
        <v>26317</v>
      </c>
      <c r="O47" s="138">
        <f t="shared" si="0"/>
        <v>37987</v>
      </c>
    </row>
    <row r="48" spans="1:15" ht="28.2" x14ac:dyDescent="0.3">
      <c r="A48" s="133" t="s">
        <v>16</v>
      </c>
      <c r="B48" s="130">
        <v>40</v>
      </c>
      <c r="C48" s="129" t="s">
        <v>271</v>
      </c>
      <c r="D48" s="134" t="s">
        <v>57</v>
      </c>
      <c r="E48" s="34" t="s">
        <v>17</v>
      </c>
      <c r="F48" s="34" t="s">
        <v>26</v>
      </c>
      <c r="G48" s="135">
        <v>15422</v>
      </c>
      <c r="H48" s="135">
        <v>23591</v>
      </c>
      <c r="I48" s="136">
        <v>23113</v>
      </c>
      <c r="J48" s="136">
        <v>22640</v>
      </c>
      <c r="K48" s="136">
        <v>22098</v>
      </c>
      <c r="L48" s="136">
        <v>21591</v>
      </c>
      <c r="M48" s="136">
        <v>21086</v>
      </c>
      <c r="N48" s="136">
        <v>328361</v>
      </c>
      <c r="O48" s="138">
        <f t="shared" si="0"/>
        <v>477902</v>
      </c>
    </row>
    <row r="49" spans="1:15" x14ac:dyDescent="0.3">
      <c r="A49" s="133" t="s">
        <v>16</v>
      </c>
      <c r="B49" s="130">
        <v>41</v>
      </c>
      <c r="C49" s="129" t="s">
        <v>272</v>
      </c>
      <c r="D49" s="134" t="s">
        <v>274</v>
      </c>
      <c r="E49" s="34" t="s">
        <v>17</v>
      </c>
      <c r="F49" s="132" t="s">
        <v>273</v>
      </c>
      <c r="G49" s="135">
        <v>13197</v>
      </c>
      <c r="H49" s="135">
        <v>76880</v>
      </c>
      <c r="I49" s="136">
        <v>74625</v>
      </c>
      <c r="J49" s="136">
        <v>72247</v>
      </c>
      <c r="K49" s="136">
        <v>69843</v>
      </c>
      <c r="L49" s="136">
        <v>34098</v>
      </c>
      <c r="M49" s="136">
        <v>0</v>
      </c>
      <c r="N49" s="136">
        <v>0</v>
      </c>
      <c r="O49" s="138">
        <f t="shared" si="0"/>
        <v>340890</v>
      </c>
    </row>
    <row r="50" spans="1:15" ht="28.8" x14ac:dyDescent="0.3">
      <c r="A50" s="133" t="s">
        <v>16</v>
      </c>
      <c r="B50" s="130">
        <v>42</v>
      </c>
      <c r="C50" s="129" t="s">
        <v>278</v>
      </c>
      <c r="D50" s="134" t="s">
        <v>279</v>
      </c>
      <c r="E50" s="34" t="s">
        <v>17</v>
      </c>
      <c r="F50" s="164" t="s">
        <v>280</v>
      </c>
      <c r="G50" s="135">
        <v>25327</v>
      </c>
      <c r="H50" s="135">
        <v>56625</v>
      </c>
      <c r="I50" s="136">
        <v>66572</v>
      </c>
      <c r="J50" s="136">
        <v>64824</v>
      </c>
      <c r="K50" s="136">
        <v>62974</v>
      </c>
      <c r="L50" s="136">
        <v>61178</v>
      </c>
      <c r="M50" s="136">
        <v>59383</v>
      </c>
      <c r="N50" s="136">
        <v>353902</v>
      </c>
      <c r="O50" s="138">
        <f t="shared" si="0"/>
        <v>750785</v>
      </c>
    </row>
    <row r="51" spans="1:15" x14ac:dyDescent="0.3">
      <c r="A51" s="133" t="s">
        <v>16</v>
      </c>
      <c r="B51" s="130">
        <v>43</v>
      </c>
      <c r="C51" s="129" t="s">
        <v>281</v>
      </c>
      <c r="D51" s="134" t="s">
        <v>283</v>
      </c>
      <c r="E51" s="34" t="s">
        <v>17</v>
      </c>
      <c r="F51" s="129" t="s">
        <v>282</v>
      </c>
      <c r="G51" s="135">
        <v>11409</v>
      </c>
      <c r="H51" s="135">
        <v>28206</v>
      </c>
      <c r="I51" s="136">
        <v>33221</v>
      </c>
      <c r="J51" s="136">
        <v>32353</v>
      </c>
      <c r="K51" s="136">
        <v>31437</v>
      </c>
      <c r="L51" s="136">
        <v>30546</v>
      </c>
      <c r="M51" s="136">
        <v>29656</v>
      </c>
      <c r="N51" s="136">
        <v>173872</v>
      </c>
      <c r="O51" s="138">
        <f t="shared" si="0"/>
        <v>370700</v>
      </c>
    </row>
    <row r="52" spans="1:15" ht="31.2" x14ac:dyDescent="0.3">
      <c r="A52" s="133" t="s">
        <v>16</v>
      </c>
      <c r="B52" s="130">
        <v>44</v>
      </c>
      <c r="C52" s="129" t="s">
        <v>284</v>
      </c>
      <c r="D52" s="134" t="s">
        <v>285</v>
      </c>
      <c r="E52" s="34" t="s">
        <v>17</v>
      </c>
      <c r="F52" s="163" t="s">
        <v>277</v>
      </c>
      <c r="G52" s="135">
        <v>21855</v>
      </c>
      <c r="H52" s="135">
        <v>43981</v>
      </c>
      <c r="I52" s="136">
        <v>66124</v>
      </c>
      <c r="J52" s="136">
        <v>64377</v>
      </c>
      <c r="K52" s="136">
        <v>57844</v>
      </c>
      <c r="L52" s="136">
        <v>56225</v>
      </c>
      <c r="M52" s="136">
        <v>54618</v>
      </c>
      <c r="N52" s="136">
        <v>337187</v>
      </c>
      <c r="O52" s="138">
        <f t="shared" si="0"/>
        <v>702211</v>
      </c>
    </row>
    <row r="53" spans="1:15" ht="31.2" x14ac:dyDescent="0.3">
      <c r="A53" s="133" t="s">
        <v>16</v>
      </c>
      <c r="B53" s="130">
        <v>45</v>
      </c>
      <c r="C53" s="129" t="s">
        <v>288</v>
      </c>
      <c r="D53" s="134" t="s">
        <v>292</v>
      </c>
      <c r="E53" s="34" t="s">
        <v>17</v>
      </c>
      <c r="F53" s="158" t="s">
        <v>287</v>
      </c>
      <c r="G53" s="135">
        <v>1758</v>
      </c>
      <c r="H53" s="135">
        <v>1393</v>
      </c>
      <c r="I53" s="136">
        <v>29983</v>
      </c>
      <c r="J53" s="136">
        <v>14698</v>
      </c>
      <c r="K53" s="136">
        <v>0</v>
      </c>
      <c r="L53" s="136">
        <v>0</v>
      </c>
      <c r="M53" s="136">
        <v>0</v>
      </c>
      <c r="N53" s="136">
        <v>0</v>
      </c>
      <c r="O53" s="138">
        <f t="shared" si="0"/>
        <v>47832</v>
      </c>
    </row>
    <row r="54" spans="1:15" ht="31.2" x14ac:dyDescent="0.3">
      <c r="A54" s="133" t="s">
        <v>16</v>
      </c>
      <c r="B54" s="130">
        <v>46</v>
      </c>
      <c r="C54" s="129" t="s">
        <v>291</v>
      </c>
      <c r="D54" s="134" t="s">
        <v>290</v>
      </c>
      <c r="E54" s="34" t="s">
        <v>17</v>
      </c>
      <c r="F54" s="158" t="s">
        <v>289</v>
      </c>
      <c r="G54" s="135">
        <v>4066</v>
      </c>
      <c r="H54" s="135">
        <v>4066</v>
      </c>
      <c r="I54" s="136">
        <v>14567</v>
      </c>
      <c r="J54" s="136">
        <v>17627</v>
      </c>
      <c r="K54" s="136">
        <v>17056</v>
      </c>
      <c r="L54" s="136">
        <v>16496</v>
      </c>
      <c r="M54" s="136">
        <v>15936</v>
      </c>
      <c r="N54" s="136">
        <v>37418</v>
      </c>
      <c r="O54" s="138">
        <f t="shared" si="0"/>
        <v>127232</v>
      </c>
    </row>
    <row r="55" spans="1:15" ht="31.2" x14ac:dyDescent="0.3">
      <c r="A55" s="133" t="s">
        <v>16</v>
      </c>
      <c r="B55" s="130">
        <v>47</v>
      </c>
      <c r="C55" s="129" t="s">
        <v>294</v>
      </c>
      <c r="D55" s="134" t="s">
        <v>293</v>
      </c>
      <c r="E55" s="34" t="s">
        <v>17</v>
      </c>
      <c r="F55" s="158" t="s">
        <v>295</v>
      </c>
      <c r="G55" s="135">
        <v>3377</v>
      </c>
      <c r="H55" s="135">
        <v>3654</v>
      </c>
      <c r="I55" s="136">
        <v>13525</v>
      </c>
      <c r="J55" s="136">
        <v>16433</v>
      </c>
      <c r="K55" s="136">
        <v>15937</v>
      </c>
      <c r="L55" s="136">
        <v>15449</v>
      </c>
      <c r="M55" s="136">
        <v>14963</v>
      </c>
      <c r="N55" s="136">
        <v>38644</v>
      </c>
      <c r="O55" s="138">
        <f t="shared" si="0"/>
        <v>121982</v>
      </c>
    </row>
    <row r="56" spans="1:15" ht="46.8" x14ac:dyDescent="0.3">
      <c r="A56" s="133" t="s">
        <v>16</v>
      </c>
      <c r="B56" s="130">
        <v>48</v>
      </c>
      <c r="C56" s="129" t="s">
        <v>296</v>
      </c>
      <c r="D56" s="134" t="s">
        <v>297</v>
      </c>
      <c r="E56" s="34" t="s">
        <v>17</v>
      </c>
      <c r="F56" s="158" t="s">
        <v>308</v>
      </c>
      <c r="G56" s="165">
        <v>7124</v>
      </c>
      <c r="H56" s="165">
        <v>9422</v>
      </c>
      <c r="I56" s="165">
        <v>18038</v>
      </c>
      <c r="J56" s="165">
        <v>26403</v>
      </c>
      <c r="K56" s="165">
        <v>25403</v>
      </c>
      <c r="L56" s="165">
        <v>24634</v>
      </c>
      <c r="M56" s="165">
        <v>23865</v>
      </c>
      <c r="N56" s="165">
        <v>158907</v>
      </c>
      <c r="O56" s="138">
        <f t="shared" si="0"/>
        <v>293796</v>
      </c>
    </row>
    <row r="57" spans="1:15" ht="31.2" x14ac:dyDescent="0.3">
      <c r="A57" s="133" t="s">
        <v>16</v>
      </c>
      <c r="B57" s="130">
        <v>49</v>
      </c>
      <c r="C57" s="129" t="s">
        <v>299</v>
      </c>
      <c r="D57" s="134" t="s">
        <v>300</v>
      </c>
      <c r="E57" s="34" t="s">
        <v>17</v>
      </c>
      <c r="F57" s="158" t="s">
        <v>298</v>
      </c>
      <c r="G57" s="165">
        <v>4080</v>
      </c>
      <c r="H57" s="165">
        <v>5470</v>
      </c>
      <c r="I57" s="165">
        <v>19933</v>
      </c>
      <c r="J57" s="165">
        <v>24280</v>
      </c>
      <c r="K57" s="165">
        <v>23551</v>
      </c>
      <c r="L57" s="165">
        <v>22821</v>
      </c>
      <c r="M57" s="165">
        <v>22272</v>
      </c>
      <c r="N57" s="165">
        <v>62417</v>
      </c>
      <c r="O57" s="138">
        <f t="shared" si="0"/>
        <v>184824</v>
      </c>
    </row>
    <row r="58" spans="1:15" s="29" customFormat="1" x14ac:dyDescent="0.3">
      <c r="A58" s="35"/>
      <c r="B58" s="131"/>
      <c r="C58" s="96"/>
      <c r="D58" s="36"/>
      <c r="E58" s="37"/>
      <c r="F58" s="38" t="s">
        <v>29</v>
      </c>
      <c r="G58" s="139">
        <f t="shared" ref="G58:O58" si="1">SUM(G9:G57)</f>
        <v>2498014</v>
      </c>
      <c r="H58" s="139">
        <f t="shared" si="1"/>
        <v>2502237</v>
      </c>
      <c r="I58" s="139">
        <f t="shared" si="1"/>
        <v>2503819</v>
      </c>
      <c r="J58" s="139">
        <f t="shared" si="1"/>
        <v>2419568</v>
      </c>
      <c r="K58" s="139">
        <f t="shared" si="1"/>
        <v>2299223</v>
      </c>
      <c r="L58" s="139">
        <f t="shared" si="1"/>
        <v>2116011</v>
      </c>
      <c r="M58" s="139">
        <f t="shared" si="1"/>
        <v>1813189</v>
      </c>
      <c r="N58" s="139">
        <f t="shared" si="1"/>
        <v>11804966</v>
      </c>
      <c r="O58" s="139">
        <f t="shared" si="1"/>
        <v>27957027</v>
      </c>
    </row>
    <row r="59" spans="1:15" s="29" customFormat="1" x14ac:dyDescent="0.3">
      <c r="A59" s="35"/>
      <c r="B59" s="131"/>
      <c r="C59" s="96"/>
      <c r="D59" s="110"/>
      <c r="E59" s="37"/>
      <c r="F59" s="38"/>
      <c r="G59" s="39"/>
      <c r="H59" s="39"/>
      <c r="I59" s="39"/>
      <c r="J59" s="39"/>
      <c r="K59" s="39"/>
      <c r="L59" s="39"/>
      <c r="M59" s="39"/>
      <c r="N59" s="39"/>
      <c r="O59" s="39"/>
    </row>
    <row r="60" spans="1:15" x14ac:dyDescent="0.3">
      <c r="A60" s="40" t="s">
        <v>30</v>
      </c>
      <c r="B60" s="130">
        <v>50</v>
      </c>
      <c r="C60" s="92" t="s">
        <v>191</v>
      </c>
      <c r="D60" s="41" t="s">
        <v>91</v>
      </c>
      <c r="E60" s="141" t="s">
        <v>17</v>
      </c>
      <c r="F60" s="21" t="s">
        <v>33</v>
      </c>
      <c r="G60" s="159">
        <v>35873</v>
      </c>
      <c r="H60" s="159">
        <v>32968</v>
      </c>
      <c r="I60" s="159">
        <v>32153</v>
      </c>
      <c r="J60" s="159">
        <v>31353</v>
      </c>
      <c r="K60" s="159">
        <v>30522</v>
      </c>
      <c r="L60" s="159">
        <v>29708</v>
      </c>
      <c r="M60" s="159">
        <v>28894</v>
      </c>
      <c r="N60" s="159">
        <v>94767.78</v>
      </c>
      <c r="O60" s="160">
        <f t="shared" ref="O60:O68" si="2">SUM(G60:N60)</f>
        <v>316238.78000000003</v>
      </c>
    </row>
    <row r="61" spans="1:15" ht="28.2" x14ac:dyDescent="0.3">
      <c r="A61" s="40" t="s">
        <v>30</v>
      </c>
      <c r="B61" s="130">
        <v>51</v>
      </c>
      <c r="C61" s="92" t="s">
        <v>192</v>
      </c>
      <c r="D61" s="43">
        <v>44789</v>
      </c>
      <c r="E61" s="142" t="s">
        <v>31</v>
      </c>
      <c r="F61" s="34" t="s">
        <v>34</v>
      </c>
      <c r="G61" s="123">
        <v>94568</v>
      </c>
      <c r="H61" s="123">
        <v>89517</v>
      </c>
      <c r="I61" s="123">
        <v>86243</v>
      </c>
      <c r="J61" s="123">
        <v>82982</v>
      </c>
      <c r="K61" s="123">
        <v>47009</v>
      </c>
      <c r="L61" s="160"/>
      <c r="M61" s="159"/>
      <c r="N61" s="159"/>
      <c r="O61" s="160">
        <f t="shared" si="2"/>
        <v>400319</v>
      </c>
    </row>
    <row r="62" spans="1:15" ht="28.2" x14ac:dyDescent="0.3">
      <c r="A62" s="47" t="s">
        <v>30</v>
      </c>
      <c r="B62" s="130">
        <v>52</v>
      </c>
      <c r="C62" s="92" t="s">
        <v>193</v>
      </c>
      <c r="D62" s="48" t="s">
        <v>35</v>
      </c>
      <c r="E62" s="143" t="s">
        <v>17</v>
      </c>
      <c r="F62" s="155" t="s">
        <v>36</v>
      </c>
      <c r="G62" s="159">
        <v>63103</v>
      </c>
      <c r="H62" s="159">
        <v>57958</v>
      </c>
      <c r="I62" s="159">
        <v>56654</v>
      </c>
      <c r="J62" s="159">
        <v>55388</v>
      </c>
      <c r="K62" s="159">
        <v>54044</v>
      </c>
      <c r="L62" s="159">
        <v>52741</v>
      </c>
      <c r="M62" s="159">
        <v>51440</v>
      </c>
      <c r="N62" s="159">
        <v>344299</v>
      </c>
      <c r="O62" s="160">
        <f t="shared" si="2"/>
        <v>735627</v>
      </c>
    </row>
    <row r="63" spans="1:15" ht="28.2" x14ac:dyDescent="0.3">
      <c r="A63" s="47" t="s">
        <v>30</v>
      </c>
      <c r="B63" s="130">
        <v>53</v>
      </c>
      <c r="C63" s="92" t="s">
        <v>194</v>
      </c>
      <c r="D63" s="145" t="s">
        <v>37</v>
      </c>
      <c r="E63" s="146" t="s">
        <v>17</v>
      </c>
      <c r="F63" s="155" t="s">
        <v>38</v>
      </c>
      <c r="G63" s="159">
        <v>49651</v>
      </c>
      <c r="H63" s="159">
        <v>47087</v>
      </c>
      <c r="I63" s="159">
        <v>46056</v>
      </c>
      <c r="J63" s="159">
        <v>45059</v>
      </c>
      <c r="K63" s="159">
        <v>43994</v>
      </c>
      <c r="L63" s="159">
        <v>42964</v>
      </c>
      <c r="M63" s="159">
        <v>41936</v>
      </c>
      <c r="N63" s="159">
        <v>322920.46000000002</v>
      </c>
      <c r="O63" s="160">
        <f t="shared" si="2"/>
        <v>639667.46</v>
      </c>
    </row>
    <row r="64" spans="1:15" x14ac:dyDescent="0.3">
      <c r="A64" s="47" t="s">
        <v>30</v>
      </c>
      <c r="B64" s="130">
        <v>54</v>
      </c>
      <c r="C64" s="92" t="s">
        <v>196</v>
      </c>
      <c r="D64" s="25" t="s">
        <v>42</v>
      </c>
      <c r="E64" s="21" t="s">
        <v>31</v>
      </c>
      <c r="F64" s="21" t="s">
        <v>301</v>
      </c>
      <c r="G64" s="161">
        <v>15460</v>
      </c>
      <c r="H64" s="161">
        <v>15460</v>
      </c>
      <c r="I64" s="161">
        <v>3863</v>
      </c>
      <c r="J64" s="162"/>
      <c r="K64" s="161"/>
      <c r="L64" s="161"/>
      <c r="M64" s="161"/>
      <c r="N64" s="161"/>
      <c r="O64" s="160">
        <f t="shared" si="2"/>
        <v>34783</v>
      </c>
    </row>
    <row r="65" spans="1:15" ht="28.2" x14ac:dyDescent="0.3">
      <c r="A65" s="47" t="s">
        <v>30</v>
      </c>
      <c r="B65" s="130">
        <v>55</v>
      </c>
      <c r="C65" s="92" t="s">
        <v>197</v>
      </c>
      <c r="D65" s="68" t="s">
        <v>93</v>
      </c>
      <c r="E65" s="144" t="s">
        <v>17</v>
      </c>
      <c r="F65" s="21" t="s">
        <v>47</v>
      </c>
      <c r="G65" s="159">
        <v>20419.53</v>
      </c>
      <c r="H65" s="159">
        <v>18720.64</v>
      </c>
      <c r="I65" s="159">
        <v>18296.739999999998</v>
      </c>
      <c r="J65" s="159">
        <v>17885.669999999998</v>
      </c>
      <c r="K65" s="159">
        <v>17448.52</v>
      </c>
      <c r="L65" s="159">
        <v>17025.010000000002</v>
      </c>
      <c r="M65" s="159">
        <v>16600.72</v>
      </c>
      <c r="N65" s="159">
        <v>107828.09</v>
      </c>
      <c r="O65" s="160">
        <f t="shared" si="2"/>
        <v>234224.91999999998</v>
      </c>
    </row>
    <row r="66" spans="1:15" ht="28.2" x14ac:dyDescent="0.3">
      <c r="A66" s="47" t="s">
        <v>30</v>
      </c>
      <c r="B66" s="130">
        <v>56</v>
      </c>
      <c r="C66" s="92" t="s">
        <v>198</v>
      </c>
      <c r="D66" s="68" t="s">
        <v>94</v>
      </c>
      <c r="E66" s="144" t="s">
        <v>17</v>
      </c>
      <c r="F66" s="21" t="s">
        <v>311</v>
      </c>
      <c r="G66" s="159">
        <v>80366.59</v>
      </c>
      <c r="H66" s="159">
        <v>76744.649999999994</v>
      </c>
      <c r="I66" s="159">
        <v>74952.44</v>
      </c>
      <c r="J66" s="159">
        <v>73293.179999999993</v>
      </c>
      <c r="K66" s="159">
        <v>71523.199999999997</v>
      </c>
      <c r="L66" s="159">
        <v>69811.040000000008</v>
      </c>
      <c r="M66" s="159">
        <v>68095.850000000006</v>
      </c>
      <c r="N66" s="159">
        <v>474228.33999999997</v>
      </c>
      <c r="O66" s="160">
        <f t="shared" si="2"/>
        <v>989015.28999999992</v>
      </c>
    </row>
    <row r="67" spans="1:15" x14ac:dyDescent="0.3">
      <c r="A67" s="47" t="s">
        <v>30</v>
      </c>
      <c r="B67" s="130">
        <v>57</v>
      </c>
      <c r="C67" s="92" t="s">
        <v>199</v>
      </c>
      <c r="D67" s="68" t="s">
        <v>95</v>
      </c>
      <c r="E67" s="144" t="s">
        <v>17</v>
      </c>
      <c r="F67" s="21" t="s">
        <v>49</v>
      </c>
      <c r="G67" s="159">
        <v>9986.67</v>
      </c>
      <c r="H67" s="159">
        <v>9007.66</v>
      </c>
      <c r="I67" s="159">
        <v>8774.98</v>
      </c>
      <c r="J67" s="159">
        <v>8550.11</v>
      </c>
      <c r="K67" s="159">
        <v>8309.39</v>
      </c>
      <c r="L67" s="159">
        <v>8076.91</v>
      </c>
      <c r="M67" s="159">
        <v>7844.04</v>
      </c>
      <c r="N67" s="159">
        <v>57012.95</v>
      </c>
      <c r="O67" s="160">
        <f t="shared" si="2"/>
        <v>117562.70999999999</v>
      </c>
    </row>
    <row r="68" spans="1:15" ht="28.2" x14ac:dyDescent="0.3">
      <c r="A68" s="69" t="s">
        <v>30</v>
      </c>
      <c r="B68" s="130">
        <v>58</v>
      </c>
      <c r="C68" s="92" t="s">
        <v>200</v>
      </c>
      <c r="D68" s="153" t="s">
        <v>96</v>
      </c>
      <c r="E68" s="30" t="s">
        <v>17</v>
      </c>
      <c r="F68" s="154" t="s">
        <v>312</v>
      </c>
      <c r="G68" s="159">
        <v>11622.3</v>
      </c>
      <c r="H68" s="159">
        <v>10660.79</v>
      </c>
      <c r="I68" s="159">
        <v>10429.11</v>
      </c>
      <c r="J68" s="159">
        <v>10205.709999999999</v>
      </c>
      <c r="K68" s="159">
        <v>9965.5</v>
      </c>
      <c r="L68" s="159">
        <v>9734.0400000000009</v>
      </c>
      <c r="M68" s="159">
        <v>9502.130000000001</v>
      </c>
      <c r="N68" s="159">
        <v>77111.3</v>
      </c>
      <c r="O68" s="160">
        <f t="shared" si="2"/>
        <v>149230.88</v>
      </c>
    </row>
    <row r="69" spans="1:15" ht="15.75" customHeight="1" x14ac:dyDescent="0.3">
      <c r="A69" s="71"/>
      <c r="B69" s="100"/>
      <c r="C69" s="100"/>
      <c r="D69" s="73"/>
      <c r="E69" s="74"/>
      <c r="F69" s="75" t="s">
        <v>29</v>
      </c>
      <c r="G69" s="76">
        <f t="shared" ref="G69:O69" si="3">SUM(G60:G68)</f>
        <v>381050.08999999997</v>
      </c>
      <c r="H69" s="76">
        <f t="shared" si="3"/>
        <v>358123.74</v>
      </c>
      <c r="I69" s="76">
        <f t="shared" si="3"/>
        <v>337422.26999999996</v>
      </c>
      <c r="J69" s="76">
        <f t="shared" si="3"/>
        <v>324716.67</v>
      </c>
      <c r="K69" s="76">
        <f t="shared" si="3"/>
        <v>282815.61</v>
      </c>
      <c r="L69" s="76">
        <f t="shared" si="3"/>
        <v>230060.00000000003</v>
      </c>
      <c r="M69" s="76">
        <f t="shared" si="3"/>
        <v>224312.74000000002</v>
      </c>
      <c r="N69" s="76">
        <f t="shared" si="3"/>
        <v>1478167.92</v>
      </c>
      <c r="O69" s="76">
        <f t="shared" si="3"/>
        <v>3616669.04</v>
      </c>
    </row>
    <row r="70" spans="1:15" ht="15.75" customHeight="1" x14ac:dyDescent="0.3">
      <c r="F70" s="77" t="s">
        <v>52</v>
      </c>
      <c r="G70" s="140">
        <f t="shared" ref="G70:O70" si="4">SUM(G58,G69)</f>
        <v>2879064.09</v>
      </c>
      <c r="H70" s="140">
        <f t="shared" si="4"/>
        <v>2860360.74</v>
      </c>
      <c r="I70" s="140">
        <f t="shared" si="4"/>
        <v>2841241.27</v>
      </c>
      <c r="J70" s="140">
        <f t="shared" si="4"/>
        <v>2744284.67</v>
      </c>
      <c r="K70" s="140">
        <f t="shared" si="4"/>
        <v>2582038.61</v>
      </c>
      <c r="L70" s="140">
        <f t="shared" si="4"/>
        <v>2346071</v>
      </c>
      <c r="M70" s="140">
        <f t="shared" si="4"/>
        <v>2037501.74</v>
      </c>
      <c r="N70" s="140">
        <f t="shared" si="4"/>
        <v>13283133.92</v>
      </c>
      <c r="O70" s="140">
        <f t="shared" si="4"/>
        <v>31573696.039999999</v>
      </c>
    </row>
    <row r="71" spans="1:15" ht="15.75" customHeight="1" x14ac:dyDescent="0.3">
      <c r="F71" s="79" t="s">
        <v>53</v>
      </c>
      <c r="G71" s="152">
        <f>G70/G73</f>
        <v>0.10552160340886933</v>
      </c>
      <c r="H71" s="152">
        <f>H70/G73</f>
        <v>0.10483610026638207</v>
      </c>
      <c r="I71" s="152">
        <f>I70/G73</f>
        <v>0.10413534576156387</v>
      </c>
      <c r="J71" s="152">
        <f>J70/G73</f>
        <v>0.10058175488159413</v>
      </c>
      <c r="K71" s="152">
        <f>K70/G73</f>
        <v>9.4635216748790135E-2</v>
      </c>
      <c r="L71" s="152">
        <f>L70/G73</f>
        <v>8.5986683829275046E-2</v>
      </c>
      <c r="M71" s="152">
        <f>M70/G73</f>
        <v>7.4677201976827548E-2</v>
      </c>
      <c r="N71" s="152"/>
      <c r="O71" s="80"/>
    </row>
    <row r="72" spans="1:15" ht="15.75" customHeight="1" x14ac:dyDescent="0.3">
      <c r="O72" s="81"/>
    </row>
    <row r="73" spans="1:15" ht="15.75" customHeight="1" x14ac:dyDescent="0.3">
      <c r="F73" s="82" t="s">
        <v>302</v>
      </c>
      <c r="G73" s="83">
        <v>27284120</v>
      </c>
      <c r="I73" s="84"/>
    </row>
    <row r="74" spans="1:15" ht="15.75" customHeight="1" x14ac:dyDescent="0.3">
      <c r="F74" s="85" t="s">
        <v>313</v>
      </c>
      <c r="G74" s="86">
        <f>G70/G73</f>
        <v>0.10552160340886933</v>
      </c>
    </row>
    <row r="75" spans="1:15" ht="15.75" customHeight="1" x14ac:dyDescent="0.3">
      <c r="F75" s="85"/>
      <c r="G75" s="86"/>
    </row>
    <row r="76" spans="1:15" ht="15.75" customHeight="1" x14ac:dyDescent="0.3">
      <c r="F76" s="85"/>
      <c r="G76" s="87"/>
      <c r="H76" s="1"/>
      <c r="M76" s="88"/>
    </row>
    <row r="77" spans="1:15" ht="15.75" customHeight="1" x14ac:dyDescent="0.3">
      <c r="F77" s="85"/>
      <c r="G77" s="87"/>
      <c r="H77" s="1"/>
      <c r="M77" s="88"/>
    </row>
    <row r="78" spans="1:15" ht="15.75" customHeight="1" x14ac:dyDescent="0.3">
      <c r="G78" s="89"/>
      <c r="H78" s="1"/>
      <c r="M78" s="88"/>
    </row>
    <row r="79" spans="1:15" x14ac:dyDescent="0.3">
      <c r="G79" s="1"/>
      <c r="H79" s="1"/>
      <c r="M79" s="88"/>
    </row>
    <row r="80" spans="1:15" x14ac:dyDescent="0.3">
      <c r="G80" s="1"/>
      <c r="H80" s="1"/>
      <c r="M80" s="88"/>
    </row>
    <row r="81" spans="7:15" x14ac:dyDescent="0.3">
      <c r="G81" s="1"/>
      <c r="H81" s="1"/>
      <c r="I81" s="1"/>
      <c r="J81" s="1"/>
      <c r="K81" s="1"/>
      <c r="L81" s="1"/>
      <c r="M81" s="1"/>
      <c r="N81" s="1"/>
      <c r="O81" s="81"/>
    </row>
    <row r="82" spans="7:15" x14ac:dyDescent="0.3">
      <c r="G82" s="1"/>
      <c r="H82" s="1"/>
      <c r="I82" s="1"/>
      <c r="J82" s="1"/>
      <c r="K82" s="1"/>
      <c r="L82" s="1"/>
      <c r="M82" s="1"/>
      <c r="N82" s="1"/>
      <c r="O82" s="81"/>
    </row>
    <row r="83" spans="7:15" x14ac:dyDescent="0.3">
      <c r="G83" s="1"/>
      <c r="H83" s="1"/>
      <c r="I83" s="1"/>
      <c r="J83" s="1"/>
      <c r="K83" s="1"/>
      <c r="L83" s="1"/>
      <c r="M83" s="1"/>
      <c r="N83" s="1"/>
      <c r="O83" s="81"/>
    </row>
    <row r="84" spans="7:15" x14ac:dyDescent="0.3">
      <c r="G84" s="1"/>
      <c r="H84" s="1"/>
      <c r="I84" s="1"/>
      <c r="J84" s="1"/>
      <c r="K84" s="1"/>
      <c r="L84" s="1"/>
      <c r="M84" s="1"/>
      <c r="N84" s="1"/>
      <c r="O84" s="81"/>
    </row>
    <row r="85" spans="7:15" x14ac:dyDescent="0.3">
      <c r="G85" s="1"/>
      <c r="H85" s="1"/>
      <c r="I85" s="1"/>
      <c r="J85" s="1"/>
      <c r="K85" s="1"/>
      <c r="L85" s="1"/>
      <c r="M85" s="1"/>
      <c r="N85" s="1"/>
      <c r="O85" s="81"/>
    </row>
    <row r="86" spans="7:15" x14ac:dyDescent="0.3">
      <c r="G86" s="1"/>
      <c r="H86" s="1"/>
      <c r="I86" s="1"/>
      <c r="J86" s="1"/>
      <c r="K86" s="1"/>
      <c r="L86" s="1"/>
      <c r="M86" s="1"/>
      <c r="N86" s="1"/>
      <c r="O86" s="81"/>
    </row>
    <row r="87" spans="7:15" x14ac:dyDescent="0.3">
      <c r="G87" s="1"/>
      <c r="H87" s="1"/>
      <c r="I87" s="1"/>
      <c r="J87" s="1"/>
      <c r="K87" s="90"/>
      <c r="L87" s="90"/>
      <c r="M87" s="1"/>
      <c r="N87" s="1"/>
      <c r="O87" s="81"/>
    </row>
    <row r="88" spans="7:15" x14ac:dyDescent="0.3">
      <c r="G88" s="1"/>
      <c r="H88" s="1"/>
      <c r="I88" s="1"/>
      <c r="J88" s="1"/>
      <c r="K88" s="1"/>
      <c r="L88" s="1"/>
      <c r="M88" s="1"/>
      <c r="N88" s="1"/>
      <c r="O88" s="81"/>
    </row>
    <row r="89" spans="7:15" x14ac:dyDescent="0.3">
      <c r="G89" s="1"/>
      <c r="H89" s="1"/>
      <c r="I89" s="1"/>
      <c r="J89" s="1"/>
      <c r="K89" s="1"/>
      <c r="L89" s="1"/>
      <c r="M89" s="1"/>
      <c r="N89" s="1"/>
      <c r="O89" s="81"/>
    </row>
    <row r="90" spans="7:15" x14ac:dyDescent="0.3">
      <c r="G90" s="1"/>
      <c r="H90" s="1"/>
      <c r="I90" s="1"/>
      <c r="J90" s="1"/>
      <c r="K90" s="1"/>
      <c r="L90" s="1"/>
      <c r="M90" s="1"/>
      <c r="N90" s="1"/>
      <c r="O90" s="81"/>
    </row>
    <row r="91" spans="7:15" x14ac:dyDescent="0.3">
      <c r="G91" s="1"/>
      <c r="H91" s="1"/>
      <c r="I91" s="1"/>
      <c r="J91" s="1"/>
      <c r="K91" s="1"/>
      <c r="L91" s="1"/>
      <c r="M91" s="1"/>
      <c r="N91" s="1"/>
      <c r="O91" s="81"/>
    </row>
    <row r="92" spans="7:15" x14ac:dyDescent="0.3">
      <c r="G92" s="1"/>
      <c r="H92" s="1"/>
      <c r="I92" s="1"/>
      <c r="J92" s="1"/>
      <c r="K92" s="1"/>
      <c r="L92" s="1"/>
      <c r="M92" s="1"/>
      <c r="N92" s="1"/>
      <c r="O92" s="81"/>
    </row>
    <row r="93" spans="7:15" x14ac:dyDescent="0.3">
      <c r="G93" s="1"/>
      <c r="H93" s="1"/>
      <c r="I93" s="1"/>
      <c r="J93" s="1"/>
      <c r="K93" s="1"/>
      <c r="L93" s="1"/>
      <c r="M93" s="1"/>
      <c r="N93" s="1"/>
      <c r="O93" s="81"/>
    </row>
    <row r="94" spans="7:15" x14ac:dyDescent="0.3">
      <c r="G94" s="1"/>
      <c r="H94" s="1"/>
      <c r="I94" s="1"/>
      <c r="J94" s="1"/>
      <c r="K94" s="1"/>
      <c r="L94" s="1"/>
      <c r="M94" s="1"/>
      <c r="N94" s="1"/>
      <c r="O94" s="81"/>
    </row>
    <row r="95" spans="7:15" x14ac:dyDescent="0.3">
      <c r="G95" s="1"/>
      <c r="H95" s="1"/>
      <c r="I95" s="1"/>
      <c r="J95" s="1"/>
      <c r="K95" s="1"/>
      <c r="L95" s="1"/>
      <c r="M95" s="1"/>
      <c r="N95" s="1"/>
      <c r="O95" s="81"/>
    </row>
    <row r="96" spans="7:15" x14ac:dyDescent="0.3">
      <c r="G96" s="1"/>
      <c r="H96" s="1"/>
      <c r="I96" s="1"/>
      <c r="J96" s="1"/>
      <c r="K96" s="1"/>
      <c r="L96" s="1"/>
      <c r="M96" s="1"/>
      <c r="N96" s="1"/>
      <c r="O96" s="81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81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81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81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81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81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81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81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81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81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81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81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81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81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81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81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81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81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81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81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81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81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81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81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81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81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81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81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81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81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81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81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81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81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81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81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81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81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81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81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81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81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81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81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81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81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81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81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81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81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81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81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81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81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81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81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81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81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81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81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81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81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81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81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81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81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81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81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81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81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81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81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81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81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81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81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81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81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81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81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81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81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81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81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81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81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81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81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81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81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81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81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81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81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81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81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81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81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81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81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81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81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81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81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81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81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81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81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81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81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81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81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81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81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81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81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81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81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81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81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81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81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81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81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81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81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81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81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81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81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81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81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81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81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81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81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81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81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81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81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81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81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81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81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81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81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81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81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81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81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81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81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81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81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81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81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81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81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81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81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81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81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81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81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81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81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81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81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81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81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81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81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81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81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81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81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81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81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81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81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81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81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81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81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81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81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81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81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81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81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81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81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81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81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81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81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81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81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81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81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81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81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81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81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81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81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81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81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81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81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81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81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81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81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81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81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81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81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81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81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81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81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81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81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81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81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81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81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81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81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81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81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81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81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81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81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81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81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81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81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81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81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81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81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81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81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81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81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81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81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81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81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81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81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81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81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81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81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81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81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81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81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81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81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81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81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81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81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81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81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81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81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81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81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81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81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81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81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81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81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81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81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81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81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81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81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81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81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81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81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81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81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81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81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81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81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81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81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81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81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81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81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81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81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81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81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81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81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81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81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81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81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81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81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81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81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81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81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81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81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81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81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81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81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81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81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81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81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81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81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81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81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81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81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81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81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81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81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81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81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81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81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81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81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81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81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81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81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81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81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81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81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81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81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81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81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81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81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81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81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81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81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81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81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81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81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81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81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81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81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81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81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81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81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81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81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81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81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81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81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81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81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81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81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81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81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81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81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81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81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81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81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81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81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81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81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81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81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81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81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81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81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81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81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81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81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81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81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81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81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81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81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81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81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81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81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81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81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81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81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81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81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81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81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81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81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81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81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81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81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81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81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81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81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81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81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81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81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81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81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81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81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81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81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81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81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81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81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81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81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81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81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81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81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81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81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81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81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81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81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81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81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81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81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81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81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81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81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81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81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81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81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81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81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81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81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81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81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81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81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81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81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81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81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81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81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81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81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81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81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81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81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81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81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81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81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81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81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81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81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81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81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81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81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81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81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81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81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81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81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81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81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81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81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81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81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81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81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81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81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81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81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81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81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81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81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81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81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81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81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81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81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81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81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81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81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81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81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81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81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81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81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81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81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81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81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81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81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81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81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81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81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81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81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81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81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81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81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81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81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81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81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81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81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81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81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81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81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81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81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81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81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81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81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81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81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81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81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81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81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81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81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81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81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81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81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81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81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81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81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81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81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81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81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81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81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81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81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81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81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81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81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81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81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81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81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81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81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81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81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81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81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81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81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81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81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81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81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81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81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81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81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81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81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81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81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81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81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81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81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81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81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81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81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81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81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81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81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81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81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81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81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81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81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81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81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81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81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81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81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81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81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81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81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81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81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81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81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81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81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81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81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81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81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81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81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81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81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81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81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81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81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81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81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81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81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81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81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81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81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81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81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81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81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81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81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81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81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81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81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81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81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81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81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81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81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81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81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81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81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81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81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81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81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81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81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81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81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81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81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81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81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81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81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81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81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81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81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81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81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81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81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81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81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81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81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81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81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81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81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81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81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81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81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81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81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81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81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81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81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81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81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81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81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81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81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81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81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81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81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81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81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81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81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81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81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81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81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81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81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81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81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81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81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81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81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81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81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81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81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81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81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81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81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81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81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81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81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81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81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81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81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81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81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81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81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81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81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81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81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81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81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81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81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81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81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81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81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81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81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81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81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81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81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81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81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81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81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81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81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81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81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81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81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81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81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81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81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81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81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81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81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81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81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81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81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81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81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81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81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81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81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81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81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81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81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81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81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81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81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81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81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81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81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81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81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81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81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81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81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81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81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81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81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81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81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81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81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81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81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81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81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81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81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81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81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81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81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81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81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81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81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  <c r="O968" s="81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  <row r="990" spans="7:14" x14ac:dyDescent="0.3">
      <c r="G990" s="1"/>
      <c r="H990" s="1"/>
      <c r="I990" s="1"/>
      <c r="J990" s="1"/>
      <c r="K990" s="1"/>
      <c r="L990" s="1"/>
      <c r="M990" s="1"/>
      <c r="N990" s="1"/>
    </row>
  </sheetData>
  <mergeCells count="1">
    <mergeCell ref="D6:O6"/>
  </mergeCells>
  <conditionalFormatting sqref="C60:C68">
    <cfRule type="cellIs" dxfId="0" priority="3" operator="greaterThan">
      <formula>#REF!</formula>
    </cfRule>
  </conditionalFormatting>
  <dataValidations count="1">
    <dataValidation type="list" allowBlank="1" showInputMessage="1" showErrorMessage="1" prompt="Izvēlies pārvaldi" sqref="H73" xr:uid="{00000000-0002-0000-0200-000000000000}">
      <formula1>#REF!</formula1>
    </dataValidation>
  </dataValidation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Saist_publ_04</vt:lpstr>
      <vt:lpstr>05</vt:lpstr>
      <vt:lpstr>2025 Dome</vt:lpstr>
      <vt:lpstr>'2025 Dome'!Print_Area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2025-01-27T09:35:19Z</cp:lastPrinted>
  <dcterms:created xsi:type="dcterms:W3CDTF">2023-04-26T07:22:01Z</dcterms:created>
  <dcterms:modified xsi:type="dcterms:W3CDTF">2025-01-29T09:47:10Z</dcterms:modified>
  <cp:category/>
</cp:coreProperties>
</file>