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292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6" i="1" l="1"/>
  <c r="C183" i="1"/>
  <c r="C178" i="1"/>
  <c r="C177" i="1" s="1"/>
  <c r="C171" i="1"/>
  <c r="C165" i="1"/>
  <c r="E164" i="1"/>
  <c r="E163" i="1"/>
  <c r="E162" i="1"/>
  <c r="E161" i="1"/>
  <c r="E160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1" i="1" s="1"/>
  <c r="E165" i="1" s="1"/>
  <c r="E82" i="1"/>
  <c r="D81" i="1"/>
  <c r="D165" i="1" s="1"/>
  <c r="C81" i="1"/>
  <c r="E79" i="1"/>
  <c r="E78" i="1"/>
  <c r="E77" i="1"/>
  <c r="E76" i="1"/>
  <c r="E75" i="1"/>
  <c r="E74" i="1"/>
  <c r="E73" i="1"/>
  <c r="E69" i="1" s="1"/>
  <c r="E68" i="1" s="1"/>
  <c r="E72" i="1"/>
  <c r="E71" i="1"/>
  <c r="E70" i="1"/>
  <c r="D69" i="1"/>
  <c r="D68" i="1" s="1"/>
  <c r="C69" i="1"/>
  <c r="C68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9" i="1" s="1"/>
  <c r="E12" i="1"/>
  <c r="E11" i="1"/>
  <c r="E10" i="1"/>
  <c r="D9" i="1"/>
  <c r="C9" i="1"/>
  <c r="C7" i="1" s="1"/>
  <c r="E7" i="1" s="1"/>
  <c r="E8" i="1"/>
  <c r="D7" i="1"/>
</calcChain>
</file>

<file path=xl/sharedStrings.xml><?xml version="1.0" encoding="utf-8"?>
<sst xmlns="http://schemas.openxmlformats.org/spreadsheetml/2006/main" count="362" uniqueCount="323">
  <si>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</si>
  <si>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</si>
  <si>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</si>
  <si>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</si>
  <si>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</si>
  <si>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</si>
  <si>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</si>
  <si>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</si>
  <si>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</si>
  <si>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</si>
  <si>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</si>
  <si>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</si>
  <si>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</si>
  <si>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</si>
  <si>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</si>
  <si>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</si>
  <si>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</si>
  <si>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</si>
  <si>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</si>
  <si>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</si>
  <si>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</si>
  <si>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</si>
  <si>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</si>
  <si>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</si>
  <si>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</si>
  <si>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</si>
  <si>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</si>
  <si>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</si>
  <si>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</si>
  <si>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</si>
  <si>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</si>
  <si>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</si>
  <si>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</si>
  <si>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</si>
  <si>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</si>
  <si>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</si>
  <si>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</si>
  <si>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</si>
  <si>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</si>
  <si>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</si>
  <si>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</si>
  <si>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</si>
  <si>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</si>
  <si>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</si>
  <si>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</si>
  <si>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</si>
  <si>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</si>
  <si>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</si>
  <si>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</si>
  <si>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</si>
  <si>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</si>
  <si>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</si>
  <si>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</si>
  <si>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</si>
  <si>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</si>
  <si>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</si>
  <si>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</si>
  <si>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</si>
  <si>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</si>
  <si>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</si>
  <si>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</si>
  <si>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</si>
  <si>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</si>
  <si>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</si>
  <si>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</si>
  <si>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</si>
  <si>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</si>
  <si>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</si>
  <si>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</si>
  <si>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</si>
  <si>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</si>
  <si>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</si>
  <si>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</si>
  <si>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</si>
  <si>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</si>
  <si>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</si>
  <si>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</si>
  <si>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</si>
  <si>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</si>
  <si>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</si>
  <si>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</si>
  <si>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</si>
  <si>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</si>
  <si>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</si>
  <si>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</si>
  <si>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</si>
  <si>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</si>
  <si>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</si>
  <si>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</si>
  <si>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</si>
  <si>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</si>
  <si>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</si>
  <si>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</si>
  <si>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</si>
  <si>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</si>
  <si>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</si>
  <si>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</si>
  <si>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</si>
  <si>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</si>
  <si>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</si>
  <si>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</si>
  <si>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</si>
  <si>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</si>
  <si>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</si>
  <si>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</si>
  <si>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</si>
  <si>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</si>
  <si>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</si>
  <si>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</si>
  <si>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</si>
  <si>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</si>
  <si>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</si>
  <si>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</si>
  <si>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</si>
  <si>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</si>
  <si>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</si>
  <si>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</si>
  <si>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</si>
  <si>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</si>
  <si>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</si>
  <si>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</si>
  <si>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</si>
  <si>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</si>
  <si>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</si>
  <si>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</si>
  <si>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</si>
  <si>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</si>
  <si>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</si>
  <si>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</si>
  <si>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</si>
  <si>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</si>
  <si>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</si>
  <si>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</si>
  <si>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</si>
  <si>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</si>
  <si>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</si>
  <si>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</si>
  <si>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</si>
  <si>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</si>
  <si>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</si>
  <si>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</si>
  <si>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</si>
  <si>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</si>
  <si>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</si>
  <si>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</si>
  <si>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</si>
  <si>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</si>
  <si>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</si>
  <si>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</si>
  <si>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</si>
  <si>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</si>
  <si>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</si>
  <si>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</si>
  <si>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</si>
  <si>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</si>
  <si>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</si>
  <si>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</si>
  <si>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</si>
  <si>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</si>
  <si>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</si>
  <si>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</si>
  <si>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</si>
  <si>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</si>
  <si>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</si>
  <si>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</si>
  <si>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</si>
  <si>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</si>
  <si>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</si>
  <si>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</si>
  <si>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</si>
  <si>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</si>
  <si>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</si>
  <si>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</si>
  <si>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</si>
  <si>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</si>
  <si>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</si>
  <si>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</si>
  <si>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</si>
  <si>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</si>
  <si>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</si>
  <si>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</si>
  <si>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</si>
  <si>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</si>
  <si>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</si>
  <si>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</si>
  <si>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</si>
  <si>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</si>
  <si>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</si>
  <si>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</si>
  <si>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</si>
  <si>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</si>
  <si>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</si>
  <si>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</si>
  <si>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</si>
  <si>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</si>
  <si>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</si>
  <si>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</si>
  <si>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</si>
  <si>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</si>
  <si>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</si>
  <si>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</si>
  <si>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</si>
  <si>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</si>
  <si>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</si>
  <si>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</si>
  <si>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</si>
  <si>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</si>
  <si>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</si>
  <si>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</si>
  <si>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</si>
  <si>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</si>
  <si>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</si>
  <si>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</si>
  <si>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</si>
  <si>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</si>
  <si>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</si>
  <si>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</si>
  <si>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</si>
  <si>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</si>
  <si>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</si>
  <si>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</si>
  <si>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</si>
  <si>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</si>
  <si>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</si>
  <si>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</si>
  <si>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</si>
  <si>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</si>
  <si>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</si>
  <si>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</si>
  <si>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</si>
  <si>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</si>
  <si>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</si>
  <si>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</si>
  <si>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</si>
  <si>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</si>
  <si>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</si>
  <si>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</si>
  <si>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</si>
  <si>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</si>
  <si>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</si>
  <si>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</si>
  <si>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</si>
  <si>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</si>
  <si>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</si>
  <si>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</si>
  <si>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</si>
  <si>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</si>
  <si>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</si>
  <si>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</si>
  <si>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</si>
  <si>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</si>
  <si>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</si>
  <si>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</si>
  <si>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</si>
  <si>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</si>
  <si>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</si>
  <si>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</si>
  <si>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</si>
  <si>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</si>
  <si>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</si>
  <si>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</si>
  <si>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</si>
  <si>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</si>
  <si>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</si>
  <si>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</si>
  <si>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</si>
  <si>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</si>
  <si>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</si>
  <si>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</si>
  <si>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</si>
  <si>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</si>
  <si>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</si>
  <si>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</si>
  <si>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</si>
  <si>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</si>
  <si>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</si>
  <si>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</si>
  <si>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</si>
  <si>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</si>
  <si>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</si>
  <si>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</si>
  <si>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</si>
  <si>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</si>
  <si>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</si>
  <si>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</si>
  <si>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</si>
  <si>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</si>
  <si>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</si>
  <si>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</si>
  <si>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</si>
  <si>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</si>
  <si>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</si>
  <si>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</si>
  <si>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</si>
  <si>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</si>
  <si>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</si>
  <si>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</si>
  <si>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</si>
  <si>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</si>
  <si>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</si>
  <si>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</si>
  <si>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</si>
  <si>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  6260.1</t>
  </si>
  <si>
    <t xml:space="preserve">    Pabalsts garantētā minimālā ienākumu līmeņa nodrošināšanai naudā UA</t>
  </si>
  <si>
    <t>Rēzeknes novada pašvaldības 2024. gada pamatbudžets</t>
  </si>
  <si>
    <t xml:space="preserve">    Mājokļa pabalsts naudā UA</t>
  </si>
  <si>
    <t xml:space="preserve">    6270.1</t>
  </si>
  <si>
    <t xml:space="preserve">    21.4.2.0.</t>
  </si>
  <si>
    <t xml:space="preserve">    Pārējie šajā klasifikācijā iepriekš neklasificētie ieņēmumi</t>
  </si>
  <si>
    <t>F22010020</t>
  </si>
  <si>
    <t xml:space="preserve">    5140</t>
  </si>
  <si>
    <t xml:space="preserve">    Nemateriālo ieguldījumu izveidošana</t>
  </si>
  <si>
    <t>F22010010</t>
  </si>
  <si>
    <t>Pieprasījuma noguldījumu izņemšana</t>
  </si>
  <si>
    <t>Pieprasījuma noguldījumu veikšana</t>
  </si>
  <si>
    <t>2024. gada 19. decembra saistošajiem noteikumiem Nr. 48</t>
  </si>
  <si>
    <t>Naudas atlikums uz 01.01.2023</t>
  </si>
  <si>
    <t xml:space="preserve">  23.5.0.0.</t>
  </si>
  <si>
    <t xml:space="preserve">  Ziedojumi un dāvinājumi, kas saņemti no fiziskajām personām</t>
  </si>
  <si>
    <t xml:space="preserve">    23.5.1.0.</t>
  </si>
  <si>
    <t xml:space="preserve">    Fizisko personu ziedojumi un dāvinājumi naudā</t>
  </si>
  <si>
    <t>Rēzeknes novada pašvaldības 2024. gada ziedojumu budžets</t>
  </si>
  <si>
    <t>Precizētais 2024. gada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</si>
</sst>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8"/>
      <color indexed="8"/>
      <name val="Times New Roman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b/>
      <sz val="9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3" fillId="0" borderId="0"/>
    <xf numFmtId="0" fontId="13" fillId="2" borderId="1" applyNumberFormat="0" applyFont="0" applyAlignment="0" applyProtection="0"/>
    <xf numFmtId="0" fontId="13" fillId="0" borderId="0"/>
    <xf numFmtId="0" fontId="13" fillId="2" borderId="1" applyNumberFormat="0" applyFont="0" applyAlignment="0" applyProtection="0"/>
  </cellStyleXfs>
  <cellXfs count="75">
    <xf numFmtId="0" fontId="0" fillId="0" borderId="0" xfId="0"/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0" xfId="0" applyFont="1"/>
    <xf numFmtId="1" fontId="1" fillId="0" borderId="0" xfId="0" applyNumberFormat="1" applyFont="1"/>
    <xf numFmtId="1" fontId="0" fillId="0" borderId="0" xfId="0" applyNumberFormat="1"/>
    <xf numFmtId="49" fontId="2" fillId="0" borderId="2" xfId="0" applyNumberFormat="1" applyFont="1" applyBorder="1" applyAlignment="1">
      <alignment horizontal="left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1" fontId="2" fillId="0" borderId="2" xfId="0" applyNumberFormat="1" applyFont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49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1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1" fontId="2" fillId="0" borderId="2" xfId="0" applyNumberFormat="1" applyFont="1" applyBorder="1" applyAlignment="1">
      <alignment horizontal="center" wrapText="1"/>
    </xf>
    <xf numFmtId="1" fontId="1" fillId="0" borderId="2" xfId="0" applyNumberFormat="1" applyFont="1" applyBorder="1" applyAlignment="1">
      <alignment horizontal="center" wrapText="1"/>
    </xf>
    <xf numFmtId="1" fontId="2" fillId="0" borderId="2" xfId="0" applyNumberFormat="1" applyFont="1" applyBorder="1"/>
    <xf numFmtId="1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49" fontId="9" fillId="3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1" fontId="2" fillId="0" borderId="0" xfId="0" applyNumberFormat="1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wrapText="1"/>
    </xf>
    <xf numFmtId="0" fontId="11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wrapText="1"/>
    </xf>
    <xf numFmtId="1" fontId="3" fillId="0" borderId="2" xfId="0" applyNumberFormat="1" applyFont="1" applyBorder="1" applyAlignment="1">
      <alignment horizontal="center" wrapText="1"/>
    </xf>
    <xf numFmtId="1" fontId="4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49" fontId="1" fillId="3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</cellXfs>
  <cellStyles count="5">
    <cellStyle name="Normal" xfId="0" builtinId="0"/>
    <cellStyle name="Normal 2" xfId="1"/>
    <cellStyle name="Normal 3" xfId="3"/>
    <cellStyle name="Note 2" xfId="2"/>
    <cellStyle name="Note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6"/>
  <sheetViews>
    <sheetView tabSelected="1" zoomScale="115" zoomScaleNormal="115" workbookViewId="0">
      <selection activeCell="G1" sqref="G1"/>
    </sheetView>
  </sheetViews>
  <sheetFormatPr defaultRowHeight="15" x14ac:dyDescent="0.25"/>
  <cols>
    <col min="1" max="1" width="11" customWidth="1"/>
    <col min="2" max="2" width="44.140625" customWidth="1"/>
    <col min="3" max="3" width="14.140625" customWidth="1"/>
    <col min="4" max="4" width="13.7109375" customWidth="1"/>
    <col min="5" max="5" width="12.85546875" customWidth="1"/>
  </cols>
  <sheetData>
    <row r="1" spans="1:5" ht="15" customHeight="1" x14ac:dyDescent="0.25">
      <c r="A1" s="54" t="s">
        <v>28</v>
      </c>
      <c r="B1" s="54"/>
      <c r="C1" s="54"/>
      <c r="D1" s="54"/>
      <c r="E1" s="54"/>
    </row>
    <row r="2" spans="1:5" ht="15" customHeight="1" x14ac:dyDescent="0.25">
      <c r="A2" s="55" t="s">
        <v>0</v>
      </c>
      <c r="B2" s="55"/>
      <c r="C2" s="55"/>
      <c r="D2" s="55"/>
      <c r="E2" s="55"/>
    </row>
    <row r="3" spans="1:5" ht="15" customHeight="1" x14ac:dyDescent="0.25">
      <c r="A3" s="55" t="s">
        <v>315</v>
      </c>
      <c r="B3" s="55"/>
      <c r="C3" s="55"/>
      <c r="D3" s="55"/>
      <c r="E3" s="55"/>
    </row>
    <row r="4" spans="1:5" ht="15" customHeight="1" x14ac:dyDescent="0.25">
      <c r="A4" s="56" t="s">
        <v>304</v>
      </c>
      <c r="B4" s="56"/>
      <c r="C4" s="56"/>
      <c r="D4" s="56"/>
      <c r="E4" s="56"/>
    </row>
    <row r="5" spans="1:5" ht="51" x14ac:dyDescent="0.25">
      <c r="A5" s="12" t="s">
        <v>1</v>
      </c>
      <c r="B5" s="12" t="s">
        <v>2</v>
      </c>
      <c r="C5" s="13" t="s">
        <v>289</v>
      </c>
      <c r="D5" s="13" t="s">
        <v>290</v>
      </c>
      <c r="E5" s="13" t="s">
        <v>286</v>
      </c>
    </row>
    <row r="6" spans="1:5" x14ac:dyDescent="0.25">
      <c r="A6" s="64"/>
      <c r="B6" s="64"/>
      <c r="C6" s="64"/>
      <c r="D6" s="24"/>
      <c r="E6" s="24"/>
    </row>
    <row r="7" spans="1:5" x14ac:dyDescent="0.25">
      <c r="A7" s="14"/>
      <c r="B7" s="13" t="s">
        <v>3</v>
      </c>
      <c r="C7" s="11">
        <f>C8+C9</f>
        <v>62137937</v>
      </c>
      <c r="D7" s="11">
        <f>D8+D9</f>
        <v>293609</v>
      </c>
      <c r="E7" s="11">
        <f>C7+D7</f>
        <v>62431546</v>
      </c>
    </row>
    <row r="8" spans="1:5" x14ac:dyDescent="0.25">
      <c r="A8" s="14"/>
      <c r="B8" s="13" t="s">
        <v>295</v>
      </c>
      <c r="C8" s="25">
        <v>12291592</v>
      </c>
      <c r="D8" s="7">
        <v>0</v>
      </c>
      <c r="E8" s="11">
        <f t="shared" ref="E8" si="0">C8+D8</f>
        <v>12291592</v>
      </c>
    </row>
    <row r="9" spans="1:5" x14ac:dyDescent="0.25">
      <c r="A9" s="15" t="s">
        <v>4</v>
      </c>
      <c r="B9" s="16" t="s">
        <v>5</v>
      </c>
      <c r="C9" s="7">
        <f>C10+C13+C18+C21+C24+C34+C37+C42+C50+C55+C58+C60+C64+C48</f>
        <v>49846345</v>
      </c>
      <c r="D9" s="7">
        <f>D10+D13+D18+D21+D24+D34+D37+D42+D50+D55+D58+D60+D64+D48</f>
        <v>293609</v>
      </c>
      <c r="E9" s="7">
        <f>E10+E13+E18+E21+E24+E34+E37+E42+E50+E55+E58+E60+E64+E48</f>
        <v>50139954</v>
      </c>
    </row>
    <row r="10" spans="1:5" x14ac:dyDescent="0.25">
      <c r="A10" s="17" t="s">
        <v>29</v>
      </c>
      <c r="B10" s="17" t="s">
        <v>81</v>
      </c>
      <c r="C10" s="48">
        <v>14350268</v>
      </c>
      <c r="D10" s="25">
        <v>0</v>
      </c>
      <c r="E10" s="25">
        <f t="shared" ref="E10:E41" si="1">D10+C10</f>
        <v>14350268</v>
      </c>
    </row>
    <row r="11" spans="1:5" x14ac:dyDescent="0.25">
      <c r="A11" s="17" t="s">
        <v>30</v>
      </c>
      <c r="B11" s="17" t="s">
        <v>82</v>
      </c>
      <c r="C11" s="48">
        <v>14350268</v>
      </c>
      <c r="D11" s="25">
        <v>0</v>
      </c>
      <c r="E11" s="25">
        <f t="shared" si="1"/>
        <v>14350268</v>
      </c>
    </row>
    <row r="12" spans="1:5" x14ac:dyDescent="0.25">
      <c r="A12" s="10" t="s">
        <v>31</v>
      </c>
      <c r="B12" s="10" t="s">
        <v>83</v>
      </c>
      <c r="C12" s="49">
        <v>14350268</v>
      </c>
      <c r="D12" s="26">
        <v>0</v>
      </c>
      <c r="E12" s="26">
        <f t="shared" si="1"/>
        <v>14350268</v>
      </c>
    </row>
    <row r="13" spans="1:5" x14ac:dyDescent="0.25">
      <c r="A13" s="17" t="s">
        <v>32</v>
      </c>
      <c r="B13" s="17" t="s">
        <v>84</v>
      </c>
      <c r="C13" s="48">
        <v>1530502</v>
      </c>
      <c r="D13" s="25">
        <v>0</v>
      </c>
      <c r="E13" s="25">
        <f t="shared" si="1"/>
        <v>1530502</v>
      </c>
    </row>
    <row r="14" spans="1:5" x14ac:dyDescent="0.25">
      <c r="A14" s="17" t="s">
        <v>33</v>
      </c>
      <c r="B14" s="17" t="s">
        <v>85</v>
      </c>
      <c r="C14" s="48">
        <v>1530502</v>
      </c>
      <c r="D14" s="25">
        <v>0</v>
      </c>
      <c r="E14" s="25">
        <f t="shared" si="1"/>
        <v>1530502</v>
      </c>
    </row>
    <row r="15" spans="1:5" x14ac:dyDescent="0.25">
      <c r="A15" s="10" t="s">
        <v>34</v>
      </c>
      <c r="B15" s="10" t="s">
        <v>86</v>
      </c>
      <c r="C15" s="49">
        <v>1308098</v>
      </c>
      <c r="D15" s="26">
        <v>0</v>
      </c>
      <c r="E15" s="26">
        <f t="shared" si="1"/>
        <v>1308098</v>
      </c>
    </row>
    <row r="16" spans="1:5" x14ac:dyDescent="0.25">
      <c r="A16" s="10" t="s">
        <v>35</v>
      </c>
      <c r="B16" s="10" t="s">
        <v>87</v>
      </c>
      <c r="C16" s="49">
        <v>101323</v>
      </c>
      <c r="D16" s="26">
        <v>0</v>
      </c>
      <c r="E16" s="26">
        <f t="shared" si="1"/>
        <v>101323</v>
      </c>
    </row>
    <row r="17" spans="1:5" x14ac:dyDescent="0.25">
      <c r="A17" s="10" t="s">
        <v>36</v>
      </c>
      <c r="B17" s="10" t="s">
        <v>88</v>
      </c>
      <c r="C17" s="49">
        <v>121081</v>
      </c>
      <c r="D17" s="26">
        <v>0</v>
      </c>
      <c r="E17" s="26">
        <f t="shared" si="1"/>
        <v>121081</v>
      </c>
    </row>
    <row r="18" spans="1:5" x14ac:dyDescent="0.25">
      <c r="A18" s="17" t="s">
        <v>37</v>
      </c>
      <c r="B18" s="17" t="s">
        <v>89</v>
      </c>
      <c r="C18" s="48">
        <v>255094</v>
      </c>
      <c r="D18" s="48">
        <v>0</v>
      </c>
      <c r="E18" s="25">
        <f t="shared" si="1"/>
        <v>255094</v>
      </c>
    </row>
    <row r="19" spans="1:5" ht="26.25" x14ac:dyDescent="0.25">
      <c r="A19" s="17" t="s">
        <v>38</v>
      </c>
      <c r="B19" s="17" t="s">
        <v>90</v>
      </c>
      <c r="C19" s="48">
        <v>255094</v>
      </c>
      <c r="D19" s="48">
        <v>0</v>
      </c>
      <c r="E19" s="25">
        <f t="shared" si="1"/>
        <v>255094</v>
      </c>
    </row>
    <row r="20" spans="1:5" x14ac:dyDescent="0.25">
      <c r="A20" s="10" t="s">
        <v>39</v>
      </c>
      <c r="B20" s="10" t="s">
        <v>91</v>
      </c>
      <c r="C20" s="49">
        <v>255094</v>
      </c>
      <c r="D20" s="49">
        <v>0</v>
      </c>
      <c r="E20" s="26">
        <f t="shared" si="1"/>
        <v>255094</v>
      </c>
    </row>
    <row r="21" spans="1:5" x14ac:dyDescent="0.25">
      <c r="A21" s="17" t="s">
        <v>40</v>
      </c>
      <c r="B21" s="17" t="s">
        <v>92</v>
      </c>
      <c r="C21" s="48">
        <v>14578</v>
      </c>
      <c r="D21" s="48">
        <v>550</v>
      </c>
      <c r="E21" s="25">
        <f t="shared" si="1"/>
        <v>15128</v>
      </c>
    </row>
    <row r="22" spans="1:5" ht="39" x14ac:dyDescent="0.25">
      <c r="A22" s="17" t="s">
        <v>41</v>
      </c>
      <c r="B22" s="17" t="s">
        <v>283</v>
      </c>
      <c r="C22" s="48">
        <v>14578</v>
      </c>
      <c r="D22" s="48">
        <v>550</v>
      </c>
      <c r="E22" s="25">
        <f t="shared" si="1"/>
        <v>15128</v>
      </c>
    </row>
    <row r="23" spans="1:5" ht="26.25" x14ac:dyDescent="0.25">
      <c r="A23" s="10" t="s">
        <v>42</v>
      </c>
      <c r="B23" s="10" t="s">
        <v>93</v>
      </c>
      <c r="C23" s="49">
        <v>14578</v>
      </c>
      <c r="D23" s="49">
        <v>550</v>
      </c>
      <c r="E23" s="26">
        <f t="shared" si="1"/>
        <v>15128</v>
      </c>
    </row>
    <row r="24" spans="1:5" ht="26.25" x14ac:dyDescent="0.25">
      <c r="A24" s="17" t="s">
        <v>43</v>
      </c>
      <c r="B24" s="17" t="s">
        <v>94</v>
      </c>
      <c r="C24" s="48">
        <v>40070</v>
      </c>
      <c r="D24" s="25">
        <v>0</v>
      </c>
      <c r="E24" s="25">
        <f t="shared" si="1"/>
        <v>40070</v>
      </c>
    </row>
    <row r="25" spans="1:5" x14ac:dyDescent="0.25">
      <c r="A25" s="17" t="s">
        <v>44</v>
      </c>
      <c r="B25" s="17" t="s">
        <v>95</v>
      </c>
      <c r="C25" s="48">
        <v>15000</v>
      </c>
      <c r="D25" s="25">
        <v>0</v>
      </c>
      <c r="E25" s="25">
        <f t="shared" si="1"/>
        <v>15000</v>
      </c>
    </row>
    <row r="26" spans="1:5" ht="26.25" x14ac:dyDescent="0.25">
      <c r="A26" s="10" t="s">
        <v>45</v>
      </c>
      <c r="B26" s="10" t="s">
        <v>96</v>
      </c>
      <c r="C26" s="49">
        <v>10000</v>
      </c>
      <c r="D26" s="26">
        <v>0</v>
      </c>
      <c r="E26" s="26">
        <f t="shared" si="1"/>
        <v>10000</v>
      </c>
    </row>
    <row r="27" spans="1:5" ht="26.25" x14ac:dyDescent="0.25">
      <c r="A27" s="10" t="s">
        <v>46</v>
      </c>
      <c r="B27" s="10" t="s">
        <v>97</v>
      </c>
      <c r="C27" s="49">
        <v>50</v>
      </c>
      <c r="D27" s="26">
        <v>0</v>
      </c>
      <c r="E27" s="26">
        <f t="shared" si="1"/>
        <v>50</v>
      </c>
    </row>
    <row r="28" spans="1:5" ht="51.75" x14ac:dyDescent="0.25">
      <c r="A28" s="10" t="s">
        <v>47</v>
      </c>
      <c r="B28" s="10" t="s">
        <v>98</v>
      </c>
      <c r="C28" s="49">
        <v>1000</v>
      </c>
      <c r="D28" s="26">
        <v>0</v>
      </c>
      <c r="E28" s="26">
        <f t="shared" si="1"/>
        <v>1000</v>
      </c>
    </row>
    <row r="29" spans="1:5" ht="26.25" x14ac:dyDescent="0.25">
      <c r="A29" s="10" t="s">
        <v>300</v>
      </c>
      <c r="B29" s="10" t="s">
        <v>299</v>
      </c>
      <c r="C29" s="49">
        <v>3950</v>
      </c>
      <c r="D29" s="26">
        <v>0</v>
      </c>
      <c r="E29" s="26">
        <f t="shared" si="1"/>
        <v>3950</v>
      </c>
    </row>
    <row r="30" spans="1:5" x14ac:dyDescent="0.25">
      <c r="A30" s="17" t="s">
        <v>48</v>
      </c>
      <c r="B30" s="17" t="s">
        <v>99</v>
      </c>
      <c r="C30" s="48">
        <v>25070</v>
      </c>
      <c r="D30" s="25">
        <v>0</v>
      </c>
      <c r="E30" s="25">
        <f t="shared" si="1"/>
        <v>25070</v>
      </c>
    </row>
    <row r="31" spans="1:5" ht="26.25" x14ac:dyDescent="0.25">
      <c r="A31" s="10" t="s">
        <v>49</v>
      </c>
      <c r="B31" s="10" t="s">
        <v>100</v>
      </c>
      <c r="C31" s="49">
        <v>1000</v>
      </c>
      <c r="D31" s="26">
        <v>0</v>
      </c>
      <c r="E31" s="26">
        <f t="shared" si="1"/>
        <v>1000</v>
      </c>
    </row>
    <row r="32" spans="1:5" x14ac:dyDescent="0.25">
      <c r="A32" s="10" t="s">
        <v>50</v>
      </c>
      <c r="B32" s="10" t="s">
        <v>101</v>
      </c>
      <c r="C32" s="49">
        <v>20070</v>
      </c>
      <c r="D32" s="26">
        <v>0</v>
      </c>
      <c r="E32" s="26">
        <f t="shared" si="1"/>
        <v>20070</v>
      </c>
    </row>
    <row r="33" spans="1:5" x14ac:dyDescent="0.25">
      <c r="A33" s="10" t="s">
        <v>51</v>
      </c>
      <c r="B33" s="10" t="s">
        <v>102</v>
      </c>
      <c r="C33" s="49">
        <v>4000</v>
      </c>
      <c r="D33" s="26">
        <v>0</v>
      </c>
      <c r="E33" s="26">
        <f t="shared" si="1"/>
        <v>4000</v>
      </c>
    </row>
    <row r="34" spans="1:5" x14ac:dyDescent="0.25">
      <c r="A34" s="17" t="s">
        <v>52</v>
      </c>
      <c r="B34" s="17" t="s">
        <v>103</v>
      </c>
      <c r="C34" s="48">
        <v>800</v>
      </c>
      <c r="D34" s="25">
        <v>0</v>
      </c>
      <c r="E34" s="25">
        <f t="shared" si="1"/>
        <v>800</v>
      </c>
    </row>
    <row r="35" spans="1:5" x14ac:dyDescent="0.25">
      <c r="A35" s="17" t="s">
        <v>53</v>
      </c>
      <c r="B35" s="17" t="s">
        <v>104</v>
      </c>
      <c r="C35" s="48">
        <v>800</v>
      </c>
      <c r="D35" s="25">
        <v>0</v>
      </c>
      <c r="E35" s="25">
        <f t="shared" si="1"/>
        <v>800</v>
      </c>
    </row>
    <row r="36" spans="1:5" x14ac:dyDescent="0.25">
      <c r="A36" s="10" t="s">
        <v>54</v>
      </c>
      <c r="B36" s="10" t="s">
        <v>105</v>
      </c>
      <c r="C36" s="49">
        <v>800</v>
      </c>
      <c r="D36" s="26">
        <v>0</v>
      </c>
      <c r="E36" s="26">
        <f t="shared" si="1"/>
        <v>800</v>
      </c>
    </row>
    <row r="37" spans="1:5" x14ac:dyDescent="0.25">
      <c r="A37" s="17" t="s">
        <v>55</v>
      </c>
      <c r="B37" s="17" t="s">
        <v>106</v>
      </c>
      <c r="C37" s="48">
        <v>68147</v>
      </c>
      <c r="D37" s="48">
        <v>1079</v>
      </c>
      <c r="E37" s="25">
        <f t="shared" si="1"/>
        <v>69226</v>
      </c>
    </row>
    <row r="38" spans="1:5" ht="26.25" x14ac:dyDescent="0.25">
      <c r="A38" s="17" t="s">
        <v>56</v>
      </c>
      <c r="B38" s="17" t="s">
        <v>107</v>
      </c>
      <c r="C38" s="48">
        <v>17500</v>
      </c>
      <c r="D38" s="48">
        <v>0</v>
      </c>
      <c r="E38" s="25">
        <f t="shared" si="1"/>
        <v>17500</v>
      </c>
    </row>
    <row r="39" spans="1:5" ht="39" x14ac:dyDescent="0.25">
      <c r="A39" s="10" t="s">
        <v>57</v>
      </c>
      <c r="B39" s="10" t="s">
        <v>108</v>
      </c>
      <c r="C39" s="49">
        <v>17500</v>
      </c>
      <c r="D39" s="49">
        <v>0</v>
      </c>
      <c r="E39" s="26">
        <f t="shared" si="1"/>
        <v>17500</v>
      </c>
    </row>
    <row r="40" spans="1:5" x14ac:dyDescent="0.25">
      <c r="A40" s="17" t="s">
        <v>58</v>
      </c>
      <c r="B40" s="17" t="s">
        <v>109</v>
      </c>
      <c r="C40" s="48">
        <v>50647</v>
      </c>
      <c r="D40" s="48">
        <v>1079</v>
      </c>
      <c r="E40" s="25">
        <f t="shared" si="1"/>
        <v>51726</v>
      </c>
    </row>
    <row r="41" spans="1:5" x14ac:dyDescent="0.25">
      <c r="A41" s="10" t="s">
        <v>59</v>
      </c>
      <c r="B41" s="10" t="s">
        <v>110</v>
      </c>
      <c r="C41" s="49">
        <v>50647</v>
      </c>
      <c r="D41" s="49">
        <v>1079</v>
      </c>
      <c r="E41" s="26">
        <f t="shared" si="1"/>
        <v>51726</v>
      </c>
    </row>
    <row r="42" spans="1:5" ht="39" x14ac:dyDescent="0.25">
      <c r="A42" s="17" t="s">
        <v>60</v>
      </c>
      <c r="B42" s="17" t="s">
        <v>111</v>
      </c>
      <c r="C42" s="48">
        <v>1921945</v>
      </c>
      <c r="D42" s="48">
        <v>52862</v>
      </c>
      <c r="E42" s="25">
        <f t="shared" ref="E42:E66" si="2">D42+C42</f>
        <v>1974807</v>
      </c>
    </row>
    <row r="43" spans="1:5" x14ac:dyDescent="0.25">
      <c r="A43" s="17" t="s">
        <v>61</v>
      </c>
      <c r="B43" s="17" t="s">
        <v>112</v>
      </c>
      <c r="C43" s="48">
        <v>135952</v>
      </c>
      <c r="D43" s="48">
        <v>-16927</v>
      </c>
      <c r="E43" s="25">
        <f t="shared" si="2"/>
        <v>119025</v>
      </c>
    </row>
    <row r="44" spans="1:5" x14ac:dyDescent="0.25">
      <c r="A44" s="17" t="s">
        <v>62</v>
      </c>
      <c r="B44" s="17" t="s">
        <v>113</v>
      </c>
      <c r="C44" s="48">
        <v>1745353</v>
      </c>
      <c r="D44" s="48">
        <v>71938</v>
      </c>
      <c r="E44" s="25">
        <f t="shared" si="2"/>
        <v>1817291</v>
      </c>
    </row>
    <row r="45" spans="1:5" x14ac:dyDescent="0.25">
      <c r="A45" s="10" t="s">
        <v>63</v>
      </c>
      <c r="B45" s="10" t="s">
        <v>114</v>
      </c>
      <c r="C45" s="49">
        <v>1006260</v>
      </c>
      <c r="D45" s="49">
        <v>71938</v>
      </c>
      <c r="E45" s="26">
        <f t="shared" si="2"/>
        <v>1078198</v>
      </c>
    </row>
    <row r="46" spans="1:5" x14ac:dyDescent="0.25">
      <c r="A46" s="10" t="s">
        <v>64</v>
      </c>
      <c r="B46" s="10" t="s">
        <v>115</v>
      </c>
      <c r="C46" s="49">
        <v>739093</v>
      </c>
      <c r="D46" s="49">
        <v>0</v>
      </c>
      <c r="E46" s="26">
        <f t="shared" si="2"/>
        <v>739093</v>
      </c>
    </row>
    <row r="47" spans="1:5" ht="26.25" x14ac:dyDescent="0.25">
      <c r="A47" s="17" t="s">
        <v>281</v>
      </c>
      <c r="B47" s="17" t="s">
        <v>282</v>
      </c>
      <c r="C47" s="48">
        <v>40640</v>
      </c>
      <c r="D47" s="48">
        <v>-2149</v>
      </c>
      <c r="E47" s="25">
        <f t="shared" si="2"/>
        <v>38491</v>
      </c>
    </row>
    <row r="48" spans="1:5" ht="26.25" x14ac:dyDescent="0.25">
      <c r="A48" s="17" t="s">
        <v>292</v>
      </c>
      <c r="B48" s="17" t="s">
        <v>291</v>
      </c>
      <c r="C48" s="48">
        <v>92259</v>
      </c>
      <c r="D48" s="48">
        <v>0</v>
      </c>
      <c r="E48" s="25">
        <f t="shared" si="2"/>
        <v>92259</v>
      </c>
    </row>
    <row r="49" spans="1:5" ht="39" x14ac:dyDescent="0.25">
      <c r="A49" s="17" t="s">
        <v>294</v>
      </c>
      <c r="B49" s="17" t="s">
        <v>293</v>
      </c>
      <c r="C49" s="48">
        <v>92259</v>
      </c>
      <c r="D49" s="48">
        <v>0</v>
      </c>
      <c r="E49" s="25">
        <f t="shared" si="2"/>
        <v>92259</v>
      </c>
    </row>
    <row r="50" spans="1:5" x14ac:dyDescent="0.25">
      <c r="A50" s="17" t="s">
        <v>65</v>
      </c>
      <c r="B50" s="17" t="s">
        <v>116</v>
      </c>
      <c r="C50" s="48">
        <v>27593706</v>
      </c>
      <c r="D50" s="48">
        <v>165199</v>
      </c>
      <c r="E50" s="25">
        <f t="shared" si="2"/>
        <v>27758905</v>
      </c>
    </row>
    <row r="51" spans="1:5" x14ac:dyDescent="0.25">
      <c r="A51" s="17" t="s">
        <v>66</v>
      </c>
      <c r="B51" s="17" t="s">
        <v>117</v>
      </c>
      <c r="C51" s="48">
        <v>27593706</v>
      </c>
      <c r="D51" s="48">
        <v>165199</v>
      </c>
      <c r="E51" s="25">
        <f t="shared" si="2"/>
        <v>27758905</v>
      </c>
    </row>
    <row r="52" spans="1:5" ht="26.25" x14ac:dyDescent="0.25">
      <c r="A52" s="10" t="s">
        <v>67</v>
      </c>
      <c r="B52" s="10" t="s">
        <v>118</v>
      </c>
      <c r="C52" s="49">
        <v>13694676</v>
      </c>
      <c r="D52" s="49">
        <v>150999</v>
      </c>
      <c r="E52" s="26">
        <f t="shared" si="2"/>
        <v>13845675</v>
      </c>
    </row>
    <row r="53" spans="1:5" ht="51.75" x14ac:dyDescent="0.25">
      <c r="A53" s="10" t="s">
        <v>68</v>
      </c>
      <c r="B53" s="10" t="s">
        <v>119</v>
      </c>
      <c r="C53" s="49">
        <v>1976706</v>
      </c>
      <c r="D53" s="49">
        <v>14200</v>
      </c>
      <c r="E53" s="26">
        <f t="shared" si="2"/>
        <v>1990906</v>
      </c>
    </row>
    <row r="54" spans="1:5" ht="26.25" x14ac:dyDescent="0.25">
      <c r="A54" s="10" t="s">
        <v>69</v>
      </c>
      <c r="B54" s="10" t="s">
        <v>120</v>
      </c>
      <c r="C54" s="49">
        <v>11922324</v>
      </c>
      <c r="D54" s="49">
        <v>0</v>
      </c>
      <c r="E54" s="26">
        <f t="shared" si="2"/>
        <v>11922324</v>
      </c>
    </row>
    <row r="55" spans="1:5" x14ac:dyDescent="0.25">
      <c r="A55" s="17" t="s">
        <v>70</v>
      </c>
      <c r="B55" s="17" t="s">
        <v>121</v>
      </c>
      <c r="C55" s="48">
        <v>835016</v>
      </c>
      <c r="D55" s="48">
        <v>0</v>
      </c>
      <c r="E55" s="25">
        <f t="shared" si="2"/>
        <v>835016</v>
      </c>
    </row>
    <row r="56" spans="1:5" x14ac:dyDescent="0.25">
      <c r="A56" s="17" t="s">
        <v>71</v>
      </c>
      <c r="B56" s="17" t="s">
        <v>122</v>
      </c>
      <c r="C56" s="48">
        <v>835016</v>
      </c>
      <c r="D56" s="48">
        <v>0</v>
      </c>
      <c r="E56" s="25">
        <f t="shared" si="2"/>
        <v>835016</v>
      </c>
    </row>
    <row r="57" spans="1:5" x14ac:dyDescent="0.25">
      <c r="A57" s="17" t="s">
        <v>72</v>
      </c>
      <c r="B57" s="17" t="s">
        <v>123</v>
      </c>
      <c r="C57" s="48">
        <v>3143960</v>
      </c>
      <c r="D57" s="48">
        <v>73919</v>
      </c>
      <c r="E57" s="25">
        <f t="shared" si="2"/>
        <v>3217879</v>
      </c>
    </row>
    <row r="58" spans="1:5" x14ac:dyDescent="0.25">
      <c r="A58" s="17" t="s">
        <v>73</v>
      </c>
      <c r="B58" s="17" t="s">
        <v>124</v>
      </c>
      <c r="C58" s="48">
        <v>30400</v>
      </c>
      <c r="D58" s="48">
        <v>0</v>
      </c>
      <c r="E58" s="25">
        <f t="shared" si="2"/>
        <v>30400</v>
      </c>
    </row>
    <row r="59" spans="1:5" ht="64.5" x14ac:dyDescent="0.25">
      <c r="A59" s="10" t="s">
        <v>74</v>
      </c>
      <c r="B59" s="10" t="s">
        <v>125</v>
      </c>
      <c r="C59" s="49">
        <v>30400</v>
      </c>
      <c r="D59" s="49">
        <v>0</v>
      </c>
      <c r="E59" s="26">
        <f t="shared" si="2"/>
        <v>30400</v>
      </c>
    </row>
    <row r="60" spans="1:5" ht="26.25" x14ac:dyDescent="0.25">
      <c r="A60" s="17" t="s">
        <v>75</v>
      </c>
      <c r="B60" s="17" t="s">
        <v>126</v>
      </c>
      <c r="C60" s="48">
        <v>3058252</v>
      </c>
      <c r="D60" s="48">
        <v>71601</v>
      </c>
      <c r="E60" s="25">
        <f t="shared" si="2"/>
        <v>3129853</v>
      </c>
    </row>
    <row r="61" spans="1:5" x14ac:dyDescent="0.25">
      <c r="A61" s="10" t="s">
        <v>76</v>
      </c>
      <c r="B61" s="10" t="s">
        <v>127</v>
      </c>
      <c r="C61" s="49">
        <v>293843</v>
      </c>
      <c r="D61" s="49">
        <v>25846</v>
      </c>
      <c r="E61" s="26">
        <f t="shared" si="2"/>
        <v>319689</v>
      </c>
    </row>
    <row r="62" spans="1:5" x14ac:dyDescent="0.25">
      <c r="A62" s="10" t="s">
        <v>77</v>
      </c>
      <c r="B62" s="10" t="s">
        <v>128</v>
      </c>
      <c r="C62" s="49">
        <v>610104</v>
      </c>
      <c r="D62" s="49">
        <v>15120</v>
      </c>
      <c r="E62" s="26">
        <f t="shared" si="2"/>
        <v>625224</v>
      </c>
    </row>
    <row r="63" spans="1:5" ht="26.25" x14ac:dyDescent="0.25">
      <c r="A63" s="10" t="s">
        <v>78</v>
      </c>
      <c r="B63" s="10" t="s">
        <v>129</v>
      </c>
      <c r="C63" s="49">
        <v>2154305</v>
      </c>
      <c r="D63" s="49">
        <v>30635</v>
      </c>
      <c r="E63" s="26">
        <f t="shared" si="2"/>
        <v>2184940</v>
      </c>
    </row>
    <row r="64" spans="1:5" ht="39" x14ac:dyDescent="0.25">
      <c r="A64" s="17" t="s">
        <v>79</v>
      </c>
      <c r="B64" s="17" t="s">
        <v>130</v>
      </c>
      <c r="C64" s="48">
        <v>55308</v>
      </c>
      <c r="D64" s="48">
        <v>2318</v>
      </c>
      <c r="E64" s="25">
        <f t="shared" si="2"/>
        <v>57626</v>
      </c>
    </row>
    <row r="65" spans="1:5" ht="26.25" x14ac:dyDescent="0.25">
      <c r="A65" s="10" t="s">
        <v>307</v>
      </c>
      <c r="B65" s="10" t="s">
        <v>308</v>
      </c>
      <c r="C65" s="49">
        <v>1210</v>
      </c>
      <c r="D65" s="49">
        <v>-546</v>
      </c>
      <c r="E65" s="26">
        <f t="shared" si="2"/>
        <v>664</v>
      </c>
    </row>
    <row r="66" spans="1:5" x14ac:dyDescent="0.25">
      <c r="A66" s="10" t="s">
        <v>80</v>
      </c>
      <c r="B66" s="10" t="s">
        <v>131</v>
      </c>
      <c r="C66" s="49">
        <v>54098</v>
      </c>
      <c r="D66" s="49">
        <v>2864</v>
      </c>
      <c r="E66" s="26">
        <f t="shared" si="2"/>
        <v>56962</v>
      </c>
    </row>
    <row r="67" spans="1:5" x14ac:dyDescent="0.25">
      <c r="A67" s="59"/>
      <c r="B67" s="60"/>
      <c r="C67" s="61"/>
      <c r="D67" s="18"/>
      <c r="E67" s="27"/>
    </row>
    <row r="68" spans="1:5" x14ac:dyDescent="0.25">
      <c r="A68" s="6" t="s">
        <v>6</v>
      </c>
      <c r="B68" s="6" t="s">
        <v>7</v>
      </c>
      <c r="C68" s="13">
        <f>C69</f>
        <v>62135837</v>
      </c>
      <c r="D68" s="13">
        <f t="shared" ref="D68:E68" si="3">D69</f>
        <v>226571</v>
      </c>
      <c r="E68" s="13">
        <f t="shared" si="3"/>
        <v>62362408</v>
      </c>
    </row>
    <row r="69" spans="1:5" x14ac:dyDescent="0.25">
      <c r="A69" s="6" t="s">
        <v>8</v>
      </c>
      <c r="B69" s="8" t="s">
        <v>9</v>
      </c>
      <c r="C69" s="13">
        <f>C70+C71+C72+C73+C74+C75+C76+C77+C78+C79</f>
        <v>62135837</v>
      </c>
      <c r="D69" s="13">
        <f t="shared" ref="D69:E69" si="4">D70+D71+D72+D73+D74+D75+D76+D77+D78+D79</f>
        <v>226571</v>
      </c>
      <c r="E69" s="13">
        <f t="shared" si="4"/>
        <v>62362408</v>
      </c>
    </row>
    <row r="70" spans="1:5" x14ac:dyDescent="0.25">
      <c r="A70" s="9" t="s">
        <v>10</v>
      </c>
      <c r="B70" s="9" t="s">
        <v>11</v>
      </c>
      <c r="C70" s="50">
        <v>7661866</v>
      </c>
      <c r="D70" s="50">
        <v>-20600</v>
      </c>
      <c r="E70" s="21">
        <f>C70+D70</f>
        <v>7641266</v>
      </c>
    </row>
    <row r="71" spans="1:5" x14ac:dyDescent="0.25">
      <c r="A71" s="9" t="s">
        <v>12</v>
      </c>
      <c r="B71" s="9" t="s">
        <v>13</v>
      </c>
      <c r="C71" s="50">
        <v>2000</v>
      </c>
      <c r="D71" s="50">
        <v>0</v>
      </c>
      <c r="E71" s="21">
        <f t="shared" ref="E71:E79" si="5">C71+D71</f>
        <v>2000</v>
      </c>
    </row>
    <row r="72" spans="1:5" x14ac:dyDescent="0.25">
      <c r="A72" s="9" t="s">
        <v>284</v>
      </c>
      <c r="B72" s="10" t="s">
        <v>285</v>
      </c>
      <c r="C72" s="50">
        <v>372443</v>
      </c>
      <c r="D72" s="50">
        <v>0</v>
      </c>
      <c r="E72" s="21">
        <f t="shared" si="5"/>
        <v>372443</v>
      </c>
    </row>
    <row r="73" spans="1:5" x14ac:dyDescent="0.25">
      <c r="A73" s="9" t="s">
        <v>14</v>
      </c>
      <c r="B73" s="9" t="s">
        <v>15</v>
      </c>
      <c r="C73" s="50">
        <v>5881622</v>
      </c>
      <c r="D73" s="50">
        <v>-4936</v>
      </c>
      <c r="E73" s="21">
        <f t="shared" si="5"/>
        <v>5876686</v>
      </c>
    </row>
    <row r="74" spans="1:5" x14ac:dyDescent="0.25">
      <c r="A74" s="9" t="s">
        <v>16</v>
      </c>
      <c r="B74" s="9" t="s">
        <v>17</v>
      </c>
      <c r="C74" s="50">
        <v>679507</v>
      </c>
      <c r="D74" s="50">
        <v>0</v>
      </c>
      <c r="E74" s="21">
        <f t="shared" si="5"/>
        <v>679507</v>
      </c>
    </row>
    <row r="75" spans="1:5" x14ac:dyDescent="0.25">
      <c r="A75" s="9" t="s">
        <v>18</v>
      </c>
      <c r="B75" s="9" t="s">
        <v>19</v>
      </c>
      <c r="C75" s="50">
        <v>6623463</v>
      </c>
      <c r="D75" s="50">
        <v>-789</v>
      </c>
      <c r="E75" s="21">
        <f t="shared" si="5"/>
        <v>6622674</v>
      </c>
    </row>
    <row r="76" spans="1:5" x14ac:dyDescent="0.25">
      <c r="A76" s="9" t="s">
        <v>20</v>
      </c>
      <c r="B76" s="9" t="s">
        <v>21</v>
      </c>
      <c r="C76" s="50">
        <v>1445124</v>
      </c>
      <c r="D76" s="50">
        <v>3026</v>
      </c>
      <c r="E76" s="21">
        <f t="shared" si="5"/>
        <v>1448150</v>
      </c>
    </row>
    <row r="77" spans="1:5" x14ac:dyDescent="0.25">
      <c r="A77" s="9" t="s">
        <v>22</v>
      </c>
      <c r="B77" s="9" t="s">
        <v>23</v>
      </c>
      <c r="C77" s="50">
        <v>4615652</v>
      </c>
      <c r="D77" s="50">
        <v>137893</v>
      </c>
      <c r="E77" s="21">
        <f t="shared" si="5"/>
        <v>4753545</v>
      </c>
    </row>
    <row r="78" spans="1:5" x14ac:dyDescent="0.25">
      <c r="A78" s="9" t="s">
        <v>24</v>
      </c>
      <c r="B78" s="9" t="s">
        <v>25</v>
      </c>
      <c r="C78" s="50">
        <v>26269348</v>
      </c>
      <c r="D78" s="50">
        <v>44867</v>
      </c>
      <c r="E78" s="21">
        <f t="shared" si="5"/>
        <v>26314215</v>
      </c>
    </row>
    <row r="79" spans="1:5" x14ac:dyDescent="0.25">
      <c r="A79" s="9" t="s">
        <v>26</v>
      </c>
      <c r="B79" s="9" t="s">
        <v>27</v>
      </c>
      <c r="C79" s="50">
        <v>8584812</v>
      </c>
      <c r="D79" s="50">
        <v>67110</v>
      </c>
      <c r="E79" s="21">
        <f t="shared" si="5"/>
        <v>8651922</v>
      </c>
    </row>
    <row r="80" spans="1:5" x14ac:dyDescent="0.25">
      <c r="A80" s="62"/>
      <c r="B80" s="62"/>
      <c r="C80" s="62"/>
      <c r="D80" s="2"/>
      <c r="E80" s="27"/>
    </row>
    <row r="81" spans="1:5" x14ac:dyDescent="0.25">
      <c r="A81" s="6" t="s">
        <v>132</v>
      </c>
      <c r="B81" s="8" t="s">
        <v>133</v>
      </c>
      <c r="C81" s="13">
        <f>C83+C88+C92+C95+C105+C113+C114+C118+C122+C125+C130+C138+C146+C151+C155</f>
        <v>62135837</v>
      </c>
      <c r="D81" s="13">
        <f>D83+D88+D92+D95+D105+D113+D114+D118+D122+D125+D130+D138+D146+D151+D155</f>
        <v>226571</v>
      </c>
      <c r="E81" s="13">
        <f>E83+E88+E92+E95+E105+E113+E114+E118+E122+E125+E130+E138+E146+E151+E155</f>
        <v>62362408</v>
      </c>
    </row>
    <row r="82" spans="1:5" x14ac:dyDescent="0.25">
      <c r="A82" s="17" t="s">
        <v>134</v>
      </c>
      <c r="B82" s="17" t="s">
        <v>204</v>
      </c>
      <c r="C82" s="50">
        <v>31519991</v>
      </c>
      <c r="D82" s="38">
        <v>122834</v>
      </c>
      <c r="E82" s="21">
        <f>C82+D82</f>
        <v>31642825</v>
      </c>
    </row>
    <row r="83" spans="1:5" x14ac:dyDescent="0.25">
      <c r="A83" s="17" t="s">
        <v>135</v>
      </c>
      <c r="B83" s="17" t="s">
        <v>205</v>
      </c>
      <c r="C83" s="50">
        <v>24457420</v>
      </c>
      <c r="D83" s="51">
        <v>58096</v>
      </c>
      <c r="E83" s="21">
        <f>C83+D83</f>
        <v>24515516</v>
      </c>
    </row>
    <row r="84" spans="1:5" x14ac:dyDescent="0.25">
      <c r="A84" s="10" t="s">
        <v>136</v>
      </c>
      <c r="B84" s="10" t="s">
        <v>206</v>
      </c>
      <c r="C84" s="52">
        <v>22376054</v>
      </c>
      <c r="D84" s="53">
        <v>-144172</v>
      </c>
      <c r="E84" s="19">
        <f>C84+D84</f>
        <v>22231882</v>
      </c>
    </row>
    <row r="85" spans="1:5" x14ac:dyDescent="0.25">
      <c r="A85" s="10" t="s">
        <v>137</v>
      </c>
      <c r="B85" s="10" t="s">
        <v>207</v>
      </c>
      <c r="C85" s="52">
        <v>1080137</v>
      </c>
      <c r="D85" s="53">
        <v>94678</v>
      </c>
      <c r="E85" s="19">
        <f t="shared" ref="E85:E148" si="6">C85+D85</f>
        <v>1174815</v>
      </c>
    </row>
    <row r="86" spans="1:5" ht="26.25" x14ac:dyDescent="0.25">
      <c r="A86" s="10" t="s">
        <v>138</v>
      </c>
      <c r="B86" s="10" t="s">
        <v>208</v>
      </c>
      <c r="C86" s="52">
        <v>1001079</v>
      </c>
      <c r="D86" s="53">
        <v>107590</v>
      </c>
      <c r="E86" s="19">
        <f t="shared" si="6"/>
        <v>1108669</v>
      </c>
    </row>
    <row r="87" spans="1:5" x14ac:dyDescent="0.25">
      <c r="A87" s="10">
        <v>1170</v>
      </c>
      <c r="B87" s="10" t="s">
        <v>301</v>
      </c>
      <c r="C87" s="52">
        <v>150</v>
      </c>
      <c r="D87" s="53">
        <v>0</v>
      </c>
      <c r="E87" s="19">
        <f t="shared" si="6"/>
        <v>150</v>
      </c>
    </row>
    <row r="88" spans="1:5" ht="26.25" x14ac:dyDescent="0.25">
      <c r="A88" s="17" t="s">
        <v>139</v>
      </c>
      <c r="B88" s="17" t="s">
        <v>209</v>
      </c>
      <c r="C88" s="50">
        <v>7062571</v>
      </c>
      <c r="D88" s="51">
        <v>64738</v>
      </c>
      <c r="E88" s="21">
        <f t="shared" si="6"/>
        <v>7127309</v>
      </c>
    </row>
    <row r="89" spans="1:5" ht="26.25" x14ac:dyDescent="0.25">
      <c r="A89" s="10" t="s">
        <v>140</v>
      </c>
      <c r="B89" s="10" t="s">
        <v>210</v>
      </c>
      <c r="C89" s="52">
        <v>6028277</v>
      </c>
      <c r="D89" s="53">
        <v>46121</v>
      </c>
      <c r="E89" s="19">
        <f t="shared" si="6"/>
        <v>6074398</v>
      </c>
    </row>
    <row r="90" spans="1:5" ht="26.25" x14ac:dyDescent="0.25">
      <c r="A90" s="10" t="s">
        <v>141</v>
      </c>
      <c r="B90" s="10" t="s">
        <v>211</v>
      </c>
      <c r="C90" s="52">
        <v>1034294</v>
      </c>
      <c r="D90" s="53">
        <v>18617</v>
      </c>
      <c r="E90" s="19">
        <f t="shared" si="6"/>
        <v>1052911</v>
      </c>
    </row>
    <row r="91" spans="1:5" x14ac:dyDescent="0.25">
      <c r="A91" s="17" t="s">
        <v>142</v>
      </c>
      <c r="B91" s="17" t="s">
        <v>212</v>
      </c>
      <c r="C91" s="50">
        <v>15922048</v>
      </c>
      <c r="D91" s="38">
        <v>33459</v>
      </c>
      <c r="E91" s="21">
        <f t="shared" si="6"/>
        <v>15955507</v>
      </c>
    </row>
    <row r="92" spans="1:5" ht="26.25" x14ac:dyDescent="0.25">
      <c r="A92" s="17" t="s">
        <v>143</v>
      </c>
      <c r="B92" s="17" t="s">
        <v>213</v>
      </c>
      <c r="C92" s="50">
        <v>137800</v>
      </c>
      <c r="D92" s="51">
        <v>-2475</v>
      </c>
      <c r="E92" s="21">
        <f t="shared" si="6"/>
        <v>135325</v>
      </c>
    </row>
    <row r="93" spans="1:5" ht="26.25" x14ac:dyDescent="0.25">
      <c r="A93" s="10" t="s">
        <v>144</v>
      </c>
      <c r="B93" s="10" t="s">
        <v>214</v>
      </c>
      <c r="C93" s="52">
        <v>49673</v>
      </c>
      <c r="D93" s="53">
        <v>-1739</v>
      </c>
      <c r="E93" s="19">
        <f t="shared" si="6"/>
        <v>47934</v>
      </c>
    </row>
    <row r="94" spans="1:5" ht="26.25" x14ac:dyDescent="0.25">
      <c r="A94" s="10" t="s">
        <v>145</v>
      </c>
      <c r="B94" s="10" t="s">
        <v>215</v>
      </c>
      <c r="C94" s="52">
        <v>88127</v>
      </c>
      <c r="D94" s="53">
        <v>-736</v>
      </c>
      <c r="E94" s="19">
        <f t="shared" si="6"/>
        <v>87391</v>
      </c>
    </row>
    <row r="95" spans="1:5" x14ac:dyDescent="0.25">
      <c r="A95" s="17" t="s">
        <v>146</v>
      </c>
      <c r="B95" s="17" t="s">
        <v>216</v>
      </c>
      <c r="C95" s="50">
        <v>9778775</v>
      </c>
      <c r="D95" s="51">
        <v>-62528</v>
      </c>
      <c r="E95" s="21">
        <f t="shared" si="6"/>
        <v>9716247</v>
      </c>
    </row>
    <row r="96" spans="1:5" x14ac:dyDescent="0.25">
      <c r="A96" s="10" t="s">
        <v>147</v>
      </c>
      <c r="B96" s="10" t="s">
        <v>217</v>
      </c>
      <c r="C96" s="52">
        <v>134715</v>
      </c>
      <c r="D96" s="53">
        <v>1863</v>
      </c>
      <c r="E96" s="19">
        <f t="shared" si="6"/>
        <v>136578</v>
      </c>
    </row>
    <row r="97" spans="1:5" x14ac:dyDescent="0.25">
      <c r="A97" s="10" t="s">
        <v>148</v>
      </c>
      <c r="B97" s="10" t="s">
        <v>218</v>
      </c>
      <c r="C97" s="52">
        <v>2599915</v>
      </c>
      <c r="D97" s="53">
        <v>-50474</v>
      </c>
      <c r="E97" s="19">
        <f t="shared" si="6"/>
        <v>2549441</v>
      </c>
    </row>
    <row r="98" spans="1:5" ht="26.25" x14ac:dyDescent="0.25">
      <c r="A98" s="10" t="s">
        <v>149</v>
      </c>
      <c r="B98" s="10" t="s">
        <v>219</v>
      </c>
      <c r="C98" s="52">
        <v>3264509</v>
      </c>
      <c r="D98" s="53">
        <v>25929</v>
      </c>
      <c r="E98" s="19">
        <f t="shared" si="6"/>
        <v>3290438</v>
      </c>
    </row>
    <row r="99" spans="1:5" ht="26.25" x14ac:dyDescent="0.25">
      <c r="A99" s="10" t="s">
        <v>150</v>
      </c>
      <c r="B99" s="10" t="s">
        <v>220</v>
      </c>
      <c r="C99" s="52">
        <v>3154521</v>
      </c>
      <c r="D99" s="53">
        <v>-37198</v>
      </c>
      <c r="E99" s="19">
        <f t="shared" si="6"/>
        <v>3117323</v>
      </c>
    </row>
    <row r="100" spans="1:5" x14ac:dyDescent="0.25">
      <c r="A100" s="10" t="s">
        <v>151</v>
      </c>
      <c r="B100" s="10" t="s">
        <v>221</v>
      </c>
      <c r="C100" s="52">
        <v>232608</v>
      </c>
      <c r="D100" s="53">
        <v>1530</v>
      </c>
      <c r="E100" s="19">
        <f t="shared" si="6"/>
        <v>234138</v>
      </c>
    </row>
    <row r="101" spans="1:5" x14ac:dyDescent="0.25">
      <c r="A101" s="10" t="s">
        <v>152</v>
      </c>
      <c r="B101" s="10" t="s">
        <v>222</v>
      </c>
      <c r="C101" s="52">
        <v>316238</v>
      </c>
      <c r="D101" s="53">
        <v>-2678</v>
      </c>
      <c r="E101" s="19">
        <f t="shared" si="6"/>
        <v>313560</v>
      </c>
    </row>
    <row r="102" spans="1:5" x14ac:dyDescent="0.25">
      <c r="A102" s="10" t="s">
        <v>153</v>
      </c>
      <c r="B102" s="10" t="s">
        <v>223</v>
      </c>
      <c r="C102" s="52">
        <v>52715</v>
      </c>
      <c r="D102" s="53">
        <v>-1500</v>
      </c>
      <c r="E102" s="19">
        <f t="shared" si="6"/>
        <v>51215</v>
      </c>
    </row>
    <row r="103" spans="1:5" ht="26.25" x14ac:dyDescent="0.25">
      <c r="A103" s="10" t="s">
        <v>154</v>
      </c>
      <c r="B103" s="10" t="s">
        <v>224</v>
      </c>
      <c r="C103" s="52">
        <v>5626</v>
      </c>
      <c r="D103" s="53">
        <v>0</v>
      </c>
      <c r="E103" s="19">
        <f t="shared" si="6"/>
        <v>5626</v>
      </c>
    </row>
    <row r="104" spans="1:5" ht="26.25" x14ac:dyDescent="0.25">
      <c r="A104" s="10" t="s">
        <v>155</v>
      </c>
      <c r="B104" s="10" t="s">
        <v>225</v>
      </c>
      <c r="C104" s="52">
        <v>17928</v>
      </c>
      <c r="D104" s="53">
        <v>0</v>
      </c>
      <c r="E104" s="19">
        <f t="shared" si="6"/>
        <v>17928</v>
      </c>
    </row>
    <row r="105" spans="1:5" ht="26.25" x14ac:dyDescent="0.25">
      <c r="A105" s="17" t="s">
        <v>156</v>
      </c>
      <c r="B105" s="17" t="s">
        <v>226</v>
      </c>
      <c r="C105" s="50">
        <v>5311058</v>
      </c>
      <c r="D105" s="51">
        <v>79182</v>
      </c>
      <c r="E105" s="21">
        <f t="shared" si="6"/>
        <v>5390240</v>
      </c>
    </row>
    <row r="106" spans="1:5" x14ac:dyDescent="0.25">
      <c r="A106" s="10" t="s">
        <v>157</v>
      </c>
      <c r="B106" s="10" t="s">
        <v>227</v>
      </c>
      <c r="C106" s="52">
        <v>949060</v>
      </c>
      <c r="D106" s="53">
        <v>39150</v>
      </c>
      <c r="E106" s="19">
        <f t="shared" si="6"/>
        <v>988210</v>
      </c>
    </row>
    <row r="107" spans="1:5" x14ac:dyDescent="0.25">
      <c r="A107" s="10" t="s">
        <v>158</v>
      </c>
      <c r="B107" s="10" t="s">
        <v>228</v>
      </c>
      <c r="C107" s="52">
        <v>1741799</v>
      </c>
      <c r="D107" s="53">
        <v>-8601</v>
      </c>
      <c r="E107" s="19">
        <f t="shared" si="6"/>
        <v>1733198</v>
      </c>
    </row>
    <row r="108" spans="1:5" ht="39" x14ac:dyDescent="0.25">
      <c r="A108" s="10" t="s">
        <v>159</v>
      </c>
      <c r="B108" s="10" t="s">
        <v>229</v>
      </c>
      <c r="C108" s="52">
        <v>76473</v>
      </c>
      <c r="D108" s="53">
        <v>3159</v>
      </c>
      <c r="E108" s="19">
        <f t="shared" si="6"/>
        <v>79632</v>
      </c>
    </row>
    <row r="109" spans="1:5" x14ac:dyDescent="0.25">
      <c r="A109" s="10" t="s">
        <v>160</v>
      </c>
      <c r="B109" s="10" t="s">
        <v>230</v>
      </c>
      <c r="C109" s="52">
        <v>1114309</v>
      </c>
      <c r="D109" s="53">
        <v>13062</v>
      </c>
      <c r="E109" s="19">
        <f t="shared" si="6"/>
        <v>1127371</v>
      </c>
    </row>
    <row r="110" spans="1:5" ht="26.25" x14ac:dyDescent="0.25">
      <c r="A110" s="10" t="s">
        <v>161</v>
      </c>
      <c r="B110" s="10" t="s">
        <v>231</v>
      </c>
      <c r="C110" s="52">
        <v>1111820</v>
      </c>
      <c r="D110" s="53">
        <v>31187</v>
      </c>
      <c r="E110" s="19">
        <f t="shared" si="6"/>
        <v>1143007</v>
      </c>
    </row>
    <row r="111" spans="1:5" x14ac:dyDescent="0.25">
      <c r="A111" s="10" t="s">
        <v>162</v>
      </c>
      <c r="B111" s="10" t="s">
        <v>232</v>
      </c>
      <c r="C111" s="52">
        <v>152752</v>
      </c>
      <c r="D111" s="53">
        <v>-962</v>
      </c>
      <c r="E111" s="19">
        <f t="shared" si="6"/>
        <v>151790</v>
      </c>
    </row>
    <row r="112" spans="1:5" x14ac:dyDescent="0.25">
      <c r="A112" s="10" t="s">
        <v>163</v>
      </c>
      <c r="B112" s="10" t="s">
        <v>233</v>
      </c>
      <c r="C112" s="52">
        <v>164845</v>
      </c>
      <c r="D112" s="53">
        <v>2187</v>
      </c>
      <c r="E112" s="19">
        <f t="shared" si="6"/>
        <v>167032</v>
      </c>
    </row>
    <row r="113" spans="1:5" x14ac:dyDescent="0.25">
      <c r="A113" s="17" t="s">
        <v>164</v>
      </c>
      <c r="B113" s="17" t="s">
        <v>234</v>
      </c>
      <c r="C113" s="50">
        <v>36277</v>
      </c>
      <c r="D113" s="51">
        <v>219</v>
      </c>
      <c r="E113" s="21">
        <f t="shared" si="6"/>
        <v>36496</v>
      </c>
    </row>
    <row r="114" spans="1:5" ht="26.25" x14ac:dyDescent="0.25">
      <c r="A114" s="17" t="s">
        <v>165</v>
      </c>
      <c r="B114" s="17" t="s">
        <v>235</v>
      </c>
      <c r="C114" s="50">
        <v>658138</v>
      </c>
      <c r="D114" s="51">
        <v>19061</v>
      </c>
      <c r="E114" s="21">
        <f t="shared" si="6"/>
        <v>677199</v>
      </c>
    </row>
    <row r="115" spans="1:5" x14ac:dyDescent="0.25">
      <c r="A115" s="10" t="s">
        <v>166</v>
      </c>
      <c r="B115" s="10" t="s">
        <v>236</v>
      </c>
      <c r="C115" s="52">
        <v>638439</v>
      </c>
      <c r="D115" s="53">
        <v>19061</v>
      </c>
      <c r="E115" s="19">
        <f t="shared" si="6"/>
        <v>657500</v>
      </c>
    </row>
    <row r="116" spans="1:5" x14ac:dyDescent="0.25">
      <c r="A116" s="10" t="s">
        <v>167</v>
      </c>
      <c r="B116" s="10" t="s">
        <v>237</v>
      </c>
      <c r="C116" s="52">
        <v>19699</v>
      </c>
      <c r="D116" s="53">
        <v>0</v>
      </c>
      <c r="E116" s="19">
        <f t="shared" si="6"/>
        <v>19699</v>
      </c>
    </row>
    <row r="117" spans="1:5" x14ac:dyDescent="0.25">
      <c r="A117" s="17" t="s">
        <v>168</v>
      </c>
      <c r="B117" s="17" t="s">
        <v>238</v>
      </c>
      <c r="C117" s="50">
        <v>259028</v>
      </c>
      <c r="D117" s="38">
        <v>5215</v>
      </c>
      <c r="E117" s="21">
        <f t="shared" si="6"/>
        <v>264243</v>
      </c>
    </row>
    <row r="118" spans="1:5" ht="26.25" x14ac:dyDescent="0.25">
      <c r="A118" s="17" t="s">
        <v>169</v>
      </c>
      <c r="B118" s="17" t="s">
        <v>239</v>
      </c>
      <c r="C118" s="50">
        <v>259028</v>
      </c>
      <c r="D118" s="51">
        <v>5215</v>
      </c>
      <c r="E118" s="21">
        <f t="shared" si="6"/>
        <v>264243</v>
      </c>
    </row>
    <row r="119" spans="1:5" ht="26.25" x14ac:dyDescent="0.25">
      <c r="A119" s="10" t="s">
        <v>170</v>
      </c>
      <c r="B119" s="10" t="s">
        <v>240</v>
      </c>
      <c r="C119" s="52">
        <v>258028</v>
      </c>
      <c r="D119" s="53">
        <v>6215</v>
      </c>
      <c r="E119" s="19">
        <f t="shared" si="6"/>
        <v>264243</v>
      </c>
    </row>
    <row r="120" spans="1:5" ht="51.75" x14ac:dyDescent="0.25">
      <c r="A120" s="10" t="s">
        <v>171</v>
      </c>
      <c r="B120" s="10" t="s">
        <v>241</v>
      </c>
      <c r="C120" s="52">
        <v>1000</v>
      </c>
      <c r="D120" s="53">
        <v>-1000</v>
      </c>
      <c r="E120" s="19">
        <f t="shared" si="6"/>
        <v>0</v>
      </c>
    </row>
    <row r="121" spans="1:5" x14ac:dyDescent="0.25">
      <c r="A121" s="17" t="s">
        <v>172</v>
      </c>
      <c r="B121" s="17" t="s">
        <v>242</v>
      </c>
      <c r="C121" s="50">
        <v>643233</v>
      </c>
      <c r="D121" s="38">
        <v>10620</v>
      </c>
      <c r="E121" s="21">
        <f t="shared" si="6"/>
        <v>653853</v>
      </c>
    </row>
    <row r="122" spans="1:5" x14ac:dyDescent="0.25">
      <c r="A122" s="17" t="s">
        <v>173</v>
      </c>
      <c r="B122" s="17" t="s">
        <v>243</v>
      </c>
      <c r="C122" s="50">
        <v>643233</v>
      </c>
      <c r="D122" s="51">
        <v>10620</v>
      </c>
      <c r="E122" s="21">
        <f t="shared" si="6"/>
        <v>653853</v>
      </c>
    </row>
    <row r="123" spans="1:5" x14ac:dyDescent="0.25">
      <c r="A123" s="10" t="s">
        <v>174</v>
      </c>
      <c r="B123" s="10" t="s">
        <v>244</v>
      </c>
      <c r="C123" s="52">
        <v>643233</v>
      </c>
      <c r="D123" s="53">
        <v>10620</v>
      </c>
      <c r="E123" s="19">
        <f t="shared" si="6"/>
        <v>653853</v>
      </c>
    </row>
    <row r="124" spans="1:5" x14ac:dyDescent="0.25">
      <c r="A124" s="17" t="s">
        <v>175</v>
      </c>
      <c r="B124" s="17" t="s">
        <v>245</v>
      </c>
      <c r="C124" s="50">
        <v>8603587</v>
      </c>
      <c r="D124" s="38">
        <v>33204</v>
      </c>
      <c r="E124" s="21">
        <f t="shared" si="6"/>
        <v>8636791</v>
      </c>
    </row>
    <row r="125" spans="1:5" x14ac:dyDescent="0.25">
      <c r="A125" s="17" t="s">
        <v>176</v>
      </c>
      <c r="B125" s="17" t="s">
        <v>246</v>
      </c>
      <c r="C125" s="50">
        <v>114007</v>
      </c>
      <c r="D125" s="51">
        <v>-9775</v>
      </c>
      <c r="E125" s="21">
        <f t="shared" si="6"/>
        <v>104232</v>
      </c>
    </row>
    <row r="126" spans="1:5" x14ac:dyDescent="0.25">
      <c r="A126" s="10" t="s">
        <v>177</v>
      </c>
      <c r="B126" s="10" t="s">
        <v>247</v>
      </c>
      <c r="C126" s="52">
        <v>104999</v>
      </c>
      <c r="D126" s="53">
        <v>-12210</v>
      </c>
      <c r="E126" s="19">
        <f t="shared" si="6"/>
        <v>92789</v>
      </c>
    </row>
    <row r="127" spans="1:5" ht="26.25" x14ac:dyDescent="0.25">
      <c r="A127" s="19">
        <v>5120</v>
      </c>
      <c r="B127" s="10" t="s">
        <v>248</v>
      </c>
      <c r="C127" s="52">
        <v>8778</v>
      </c>
      <c r="D127" s="52">
        <v>-565</v>
      </c>
      <c r="E127" s="19">
        <f t="shared" si="6"/>
        <v>8213</v>
      </c>
    </row>
    <row r="128" spans="1:5" x14ac:dyDescent="0.25">
      <c r="A128" s="20">
        <v>5130</v>
      </c>
      <c r="B128" s="10" t="s">
        <v>296</v>
      </c>
      <c r="C128" s="52">
        <v>230</v>
      </c>
      <c r="D128" s="52">
        <v>0</v>
      </c>
      <c r="E128" s="19">
        <f t="shared" si="6"/>
        <v>230</v>
      </c>
    </row>
    <row r="129" spans="1:5" x14ac:dyDescent="0.25">
      <c r="A129" s="31" t="s">
        <v>310</v>
      </c>
      <c r="B129" s="31" t="s">
        <v>311</v>
      </c>
      <c r="C129" s="52">
        <v>0</v>
      </c>
      <c r="D129" s="52">
        <v>3000</v>
      </c>
      <c r="E129" s="19">
        <f t="shared" si="6"/>
        <v>3000</v>
      </c>
    </row>
    <row r="130" spans="1:5" x14ac:dyDescent="0.25">
      <c r="A130" s="17" t="s">
        <v>178</v>
      </c>
      <c r="B130" s="17" t="s">
        <v>249</v>
      </c>
      <c r="C130" s="50">
        <v>8489580</v>
      </c>
      <c r="D130" s="50">
        <v>42979</v>
      </c>
      <c r="E130" s="21">
        <f t="shared" si="6"/>
        <v>8532559</v>
      </c>
    </row>
    <row r="131" spans="1:5" ht="26.25" x14ac:dyDescent="0.25">
      <c r="A131" s="10" t="s">
        <v>179</v>
      </c>
      <c r="B131" s="10" t="s">
        <v>250</v>
      </c>
      <c r="C131" s="52">
        <v>161583</v>
      </c>
      <c r="D131" s="52">
        <v>-1915</v>
      </c>
      <c r="E131" s="19">
        <f t="shared" si="6"/>
        <v>159668</v>
      </c>
    </row>
    <row r="132" spans="1:5" x14ac:dyDescent="0.25">
      <c r="A132" s="10" t="s">
        <v>180</v>
      </c>
      <c r="B132" s="10" t="s">
        <v>251</v>
      </c>
      <c r="C132" s="52">
        <v>155921</v>
      </c>
      <c r="D132" s="52">
        <v>7198</v>
      </c>
      <c r="E132" s="19">
        <f t="shared" si="6"/>
        <v>163119</v>
      </c>
    </row>
    <row r="133" spans="1:5" x14ac:dyDescent="0.25">
      <c r="A133" s="10" t="s">
        <v>181</v>
      </c>
      <c r="B133" s="10" t="s">
        <v>252</v>
      </c>
      <c r="C133" s="52">
        <v>1861827</v>
      </c>
      <c r="D133" s="52">
        <v>3447</v>
      </c>
      <c r="E133" s="19">
        <f t="shared" si="6"/>
        <v>1865274</v>
      </c>
    </row>
    <row r="134" spans="1:5" x14ac:dyDescent="0.25">
      <c r="A134" s="10" t="s">
        <v>182</v>
      </c>
      <c r="B134" s="10" t="s">
        <v>253</v>
      </c>
      <c r="C134" s="52">
        <v>4602198</v>
      </c>
      <c r="D134" s="52">
        <v>14725</v>
      </c>
      <c r="E134" s="19">
        <f t="shared" si="6"/>
        <v>4616923</v>
      </c>
    </row>
    <row r="135" spans="1:5" x14ac:dyDescent="0.25">
      <c r="A135" s="10" t="s">
        <v>183</v>
      </c>
      <c r="B135" s="10" t="s">
        <v>254</v>
      </c>
      <c r="C135" s="52">
        <v>1696571</v>
      </c>
      <c r="D135" s="52">
        <v>19524</v>
      </c>
      <c r="E135" s="19">
        <f t="shared" si="6"/>
        <v>1716095</v>
      </c>
    </row>
    <row r="136" spans="1:5" x14ac:dyDescent="0.25">
      <c r="A136" s="10" t="s">
        <v>184</v>
      </c>
      <c r="B136" s="10" t="s">
        <v>255</v>
      </c>
      <c r="C136" s="52">
        <v>11480</v>
      </c>
      <c r="D136" s="52">
        <v>0</v>
      </c>
      <c r="E136" s="19">
        <f t="shared" si="6"/>
        <v>11480</v>
      </c>
    </row>
    <row r="137" spans="1:5" x14ac:dyDescent="0.25">
      <c r="A137" s="17" t="s">
        <v>185</v>
      </c>
      <c r="B137" s="17" t="s">
        <v>256</v>
      </c>
      <c r="C137" s="50">
        <v>3400438</v>
      </c>
      <c r="D137" s="50">
        <v>18829</v>
      </c>
      <c r="E137" s="21">
        <f t="shared" si="6"/>
        <v>3419267</v>
      </c>
    </row>
    <row r="138" spans="1:5" x14ac:dyDescent="0.25">
      <c r="A138" s="17" t="s">
        <v>186</v>
      </c>
      <c r="B138" s="17" t="s">
        <v>257</v>
      </c>
      <c r="C138" s="50">
        <v>2242662</v>
      </c>
      <c r="D138" s="50">
        <v>-41171</v>
      </c>
      <c r="E138" s="21">
        <f t="shared" si="6"/>
        <v>2201491</v>
      </c>
    </row>
    <row r="139" spans="1:5" x14ac:dyDescent="0.25">
      <c r="A139" s="10" t="s">
        <v>187</v>
      </c>
      <c r="B139" s="10" t="s">
        <v>258</v>
      </c>
      <c r="C139" s="52">
        <v>129950</v>
      </c>
      <c r="D139" s="52">
        <v>16829</v>
      </c>
      <c r="E139" s="19">
        <f t="shared" si="6"/>
        <v>146779</v>
      </c>
    </row>
    <row r="140" spans="1:5" x14ac:dyDescent="0.25">
      <c r="A140" s="10" t="s">
        <v>188</v>
      </c>
      <c r="B140" s="10" t="s">
        <v>259</v>
      </c>
      <c r="C140" s="52">
        <v>230170</v>
      </c>
      <c r="D140" s="52">
        <v>29000</v>
      </c>
      <c r="E140" s="19">
        <f t="shared" si="6"/>
        <v>259170</v>
      </c>
    </row>
    <row r="141" spans="1:5" ht="26.25" x14ac:dyDescent="0.25">
      <c r="A141" s="10" t="s">
        <v>189</v>
      </c>
      <c r="B141" s="10" t="s">
        <v>260</v>
      </c>
      <c r="C141" s="52">
        <v>881000</v>
      </c>
      <c r="D141" s="52">
        <v>-83000</v>
      </c>
      <c r="E141" s="19">
        <f t="shared" si="6"/>
        <v>798000</v>
      </c>
    </row>
    <row r="142" spans="1:5" ht="26.25" x14ac:dyDescent="0.25">
      <c r="A142" s="10" t="s">
        <v>302</v>
      </c>
      <c r="B142" s="10" t="s">
        <v>303</v>
      </c>
      <c r="C142" s="52">
        <v>80000</v>
      </c>
      <c r="D142" s="52">
        <v>0</v>
      </c>
      <c r="E142" s="19">
        <f t="shared" si="6"/>
        <v>80000</v>
      </c>
    </row>
    <row r="143" spans="1:5" x14ac:dyDescent="0.25">
      <c r="A143" s="10" t="s">
        <v>190</v>
      </c>
      <c r="B143" s="10" t="s">
        <v>261</v>
      </c>
      <c r="C143" s="52">
        <v>720000</v>
      </c>
      <c r="D143" s="52">
        <v>-4000</v>
      </c>
      <c r="E143" s="19">
        <f t="shared" si="6"/>
        <v>716000</v>
      </c>
    </row>
    <row r="144" spans="1:5" x14ac:dyDescent="0.25">
      <c r="A144" s="10" t="s">
        <v>306</v>
      </c>
      <c r="B144" s="10" t="s">
        <v>305</v>
      </c>
      <c r="C144" s="52">
        <v>50000</v>
      </c>
      <c r="D144" s="52">
        <v>0</v>
      </c>
      <c r="E144" s="19">
        <f t="shared" si="6"/>
        <v>50000</v>
      </c>
    </row>
    <row r="145" spans="1:5" x14ac:dyDescent="0.25">
      <c r="A145" s="10" t="s">
        <v>191</v>
      </c>
      <c r="B145" s="10" t="s">
        <v>262</v>
      </c>
      <c r="C145" s="52">
        <v>151542</v>
      </c>
      <c r="D145" s="52">
        <v>0</v>
      </c>
      <c r="E145" s="19">
        <f t="shared" si="6"/>
        <v>151542</v>
      </c>
    </row>
    <row r="146" spans="1:5" x14ac:dyDescent="0.25">
      <c r="A146" s="17" t="s">
        <v>192</v>
      </c>
      <c r="B146" s="17" t="s">
        <v>263</v>
      </c>
      <c r="C146" s="50">
        <v>186559</v>
      </c>
      <c r="D146" s="50">
        <v>19000</v>
      </c>
      <c r="E146" s="21">
        <f t="shared" si="6"/>
        <v>205559</v>
      </c>
    </row>
    <row r="147" spans="1:5" x14ac:dyDescent="0.25">
      <c r="A147" s="22" t="s">
        <v>193</v>
      </c>
      <c r="B147" s="10" t="s">
        <v>264</v>
      </c>
      <c r="C147" s="52">
        <v>29000</v>
      </c>
      <c r="D147" s="52">
        <v>0</v>
      </c>
      <c r="E147" s="19">
        <f t="shared" si="6"/>
        <v>29000</v>
      </c>
    </row>
    <row r="148" spans="1:5" x14ac:dyDescent="0.25">
      <c r="A148" s="22" t="s">
        <v>194</v>
      </c>
      <c r="B148" s="10" t="s">
        <v>265</v>
      </c>
      <c r="C148" s="52">
        <v>51074</v>
      </c>
      <c r="D148" s="52">
        <v>0</v>
      </c>
      <c r="E148" s="19">
        <f t="shared" si="6"/>
        <v>51074</v>
      </c>
    </row>
    <row r="149" spans="1:5" x14ac:dyDescent="0.25">
      <c r="A149" s="22" t="s">
        <v>195</v>
      </c>
      <c r="B149" s="10" t="s">
        <v>266</v>
      </c>
      <c r="C149" s="52">
        <v>95000</v>
      </c>
      <c r="D149" s="52">
        <v>19000</v>
      </c>
      <c r="E149" s="19">
        <f t="shared" ref="E149:E158" si="7">C149+D149</f>
        <v>114000</v>
      </c>
    </row>
    <row r="150" spans="1:5" x14ac:dyDescent="0.25">
      <c r="A150" s="22" t="s">
        <v>297</v>
      </c>
      <c r="B150" s="10" t="s">
        <v>298</v>
      </c>
      <c r="C150" s="52">
        <v>11485</v>
      </c>
      <c r="D150" s="52">
        <v>0</v>
      </c>
      <c r="E150" s="19">
        <f t="shared" si="7"/>
        <v>11485</v>
      </c>
    </row>
    <row r="151" spans="1:5" ht="26.25" x14ac:dyDescent="0.25">
      <c r="A151" s="17" t="s">
        <v>196</v>
      </c>
      <c r="B151" s="17" t="s">
        <v>267</v>
      </c>
      <c r="C151" s="50">
        <v>971217</v>
      </c>
      <c r="D151" s="50">
        <v>41000</v>
      </c>
      <c r="E151" s="21">
        <f t="shared" si="7"/>
        <v>1012217</v>
      </c>
    </row>
    <row r="152" spans="1:5" x14ac:dyDescent="0.25">
      <c r="A152" s="10" t="s">
        <v>197</v>
      </c>
      <c r="B152" s="10" t="s">
        <v>268</v>
      </c>
      <c r="C152" s="52">
        <v>439830</v>
      </c>
      <c r="D152" s="52">
        <v>76000</v>
      </c>
      <c r="E152" s="19">
        <f t="shared" si="7"/>
        <v>515830</v>
      </c>
    </row>
    <row r="153" spans="1:5" ht="26.25" x14ac:dyDescent="0.25">
      <c r="A153" s="10" t="s">
        <v>198</v>
      </c>
      <c r="B153" s="10" t="s">
        <v>269</v>
      </c>
      <c r="C153" s="52">
        <v>531387</v>
      </c>
      <c r="D153" s="52">
        <v>-35000</v>
      </c>
      <c r="E153" s="19">
        <f t="shared" si="7"/>
        <v>496387</v>
      </c>
    </row>
    <row r="154" spans="1:5" ht="26.25" x14ac:dyDescent="0.25">
      <c r="A154" s="17" t="s">
        <v>199</v>
      </c>
      <c r="B154" s="17" t="s">
        <v>270</v>
      </c>
      <c r="C154" s="50">
        <v>1787512</v>
      </c>
      <c r="D154" s="50">
        <v>2410</v>
      </c>
      <c r="E154" s="21">
        <f t="shared" si="7"/>
        <v>1789922</v>
      </c>
    </row>
    <row r="155" spans="1:5" x14ac:dyDescent="0.25">
      <c r="A155" s="17" t="s">
        <v>200</v>
      </c>
      <c r="B155" s="17" t="s">
        <v>271</v>
      </c>
      <c r="C155" s="50">
        <v>1787512</v>
      </c>
      <c r="D155" s="50">
        <v>2410</v>
      </c>
      <c r="E155" s="21">
        <f t="shared" si="7"/>
        <v>1789922</v>
      </c>
    </row>
    <row r="156" spans="1:5" ht="39" x14ac:dyDescent="0.25">
      <c r="A156" s="10" t="s">
        <v>201</v>
      </c>
      <c r="B156" s="10" t="s">
        <v>272</v>
      </c>
      <c r="C156" s="52">
        <v>1669242</v>
      </c>
      <c r="D156" s="52">
        <v>2410</v>
      </c>
      <c r="E156" s="19">
        <f t="shared" si="7"/>
        <v>1671652</v>
      </c>
    </row>
    <row r="157" spans="1:5" ht="26.25" x14ac:dyDescent="0.25">
      <c r="A157" s="10" t="s">
        <v>202</v>
      </c>
      <c r="B157" s="10" t="s">
        <v>273</v>
      </c>
      <c r="C157" s="52">
        <v>114455</v>
      </c>
      <c r="D157" s="52">
        <v>0</v>
      </c>
      <c r="E157" s="19">
        <f t="shared" si="7"/>
        <v>114455</v>
      </c>
    </row>
    <row r="158" spans="1:5" ht="39" x14ac:dyDescent="0.25">
      <c r="A158" s="10" t="s">
        <v>203</v>
      </c>
      <c r="B158" s="10" t="s">
        <v>274</v>
      </c>
      <c r="C158" s="52">
        <v>3815</v>
      </c>
      <c r="D158" s="52">
        <v>0</v>
      </c>
      <c r="E158" s="19">
        <f t="shared" si="7"/>
        <v>3815</v>
      </c>
    </row>
    <row r="159" spans="1:5" x14ac:dyDescent="0.25">
      <c r="A159" s="57" t="s">
        <v>275</v>
      </c>
      <c r="B159" s="63"/>
      <c r="C159" s="58"/>
      <c r="D159" s="21"/>
      <c r="E159" s="24"/>
    </row>
    <row r="160" spans="1:5" x14ac:dyDescent="0.25">
      <c r="A160" s="10" t="s">
        <v>276</v>
      </c>
      <c r="B160" s="10" t="s">
        <v>277</v>
      </c>
      <c r="C160" s="26">
        <v>1590368</v>
      </c>
      <c r="D160" s="23">
        <v>0</v>
      </c>
      <c r="E160" s="28">
        <f t="shared" ref="E160:E163" si="8">C160+D160</f>
        <v>1590368</v>
      </c>
    </row>
    <row r="161" spans="1:5" x14ac:dyDescent="0.25">
      <c r="A161" s="29" t="s">
        <v>278</v>
      </c>
      <c r="B161" s="10" t="s">
        <v>279</v>
      </c>
      <c r="C161" s="26">
        <v>1609506</v>
      </c>
      <c r="D161" s="23">
        <v>0</v>
      </c>
      <c r="E161" s="28">
        <f t="shared" si="8"/>
        <v>1609506</v>
      </c>
    </row>
    <row r="162" spans="1:5" x14ac:dyDescent="0.25">
      <c r="A162" s="10" t="s">
        <v>309</v>
      </c>
      <c r="B162" s="10" t="s">
        <v>313</v>
      </c>
      <c r="C162" s="26">
        <v>67038</v>
      </c>
      <c r="D162" s="26">
        <v>500</v>
      </c>
      <c r="E162" s="28">
        <f t="shared" si="8"/>
        <v>67538</v>
      </c>
    </row>
    <row r="163" spans="1:5" x14ac:dyDescent="0.25">
      <c r="A163" s="31" t="s">
        <v>312</v>
      </c>
      <c r="B163" s="31" t="s">
        <v>314</v>
      </c>
      <c r="C163" s="23">
        <v>0</v>
      </c>
      <c r="D163" s="23">
        <v>67538</v>
      </c>
      <c r="E163" s="28">
        <f t="shared" si="8"/>
        <v>67538</v>
      </c>
    </row>
    <row r="164" spans="1:5" ht="26.25" x14ac:dyDescent="0.25">
      <c r="A164" s="30" t="s">
        <v>287</v>
      </c>
      <c r="B164" s="10" t="s">
        <v>288</v>
      </c>
      <c r="C164" s="23">
        <v>50000</v>
      </c>
      <c r="D164" s="23">
        <v>0</v>
      </c>
      <c r="E164" s="28">
        <f t="shared" ref="E164" si="9">C164+D164</f>
        <v>50000</v>
      </c>
    </row>
    <row r="165" spans="1:5" ht="15" customHeight="1" x14ac:dyDescent="0.25">
      <c r="A165" s="57" t="s">
        <v>280</v>
      </c>
      <c r="B165" s="58"/>
      <c r="C165" s="11">
        <f>C81+C161-C160+C163-C162+C164</f>
        <v>62137937</v>
      </c>
      <c r="D165" s="11">
        <f>D81+D161-D160+D163-D162</f>
        <v>293609</v>
      </c>
      <c r="E165" s="11">
        <f>E81+E161-E160+E163-E162+E164</f>
        <v>62431546</v>
      </c>
    </row>
    <row r="166" spans="1:5" ht="15" customHeight="1" x14ac:dyDescent="0.25">
      <c r="A166" s="34"/>
      <c r="B166" s="34"/>
      <c r="C166" s="35"/>
      <c r="D166" s="35"/>
      <c r="E166" s="35"/>
    </row>
    <row r="167" spans="1:5" x14ac:dyDescent="0.25">
      <c r="A167" s="3"/>
      <c r="B167" s="3"/>
      <c r="C167" s="4"/>
      <c r="D167" s="4"/>
      <c r="E167" s="4"/>
    </row>
    <row r="168" spans="1:5" ht="15" customHeight="1" x14ac:dyDescent="0.25">
      <c r="A168" s="68" t="s">
        <v>321</v>
      </c>
      <c r="B168" s="68"/>
      <c r="C168" s="68"/>
      <c r="D168" s="5"/>
      <c r="E168" s="5"/>
    </row>
    <row r="169" spans="1:5" ht="24" x14ac:dyDescent="0.25">
      <c r="A169" s="32" t="s">
        <v>1</v>
      </c>
      <c r="B169" s="32" t="s">
        <v>2</v>
      </c>
      <c r="C169" s="33" t="s">
        <v>322</v>
      </c>
    </row>
    <row r="170" spans="1:5" x14ac:dyDescent="0.25">
      <c r="A170" s="69"/>
      <c r="B170" s="69"/>
      <c r="C170" s="69"/>
    </row>
    <row r="171" spans="1:5" x14ac:dyDescent="0.25">
      <c r="A171" s="36"/>
      <c r="B171" s="37" t="s">
        <v>3</v>
      </c>
      <c r="C171" s="38">
        <f>C172+C173</f>
        <v>17069</v>
      </c>
    </row>
    <row r="172" spans="1:5" x14ac:dyDescent="0.25">
      <c r="A172" s="36"/>
      <c r="B172" s="37" t="s">
        <v>316</v>
      </c>
      <c r="C172" s="39">
        <v>15723</v>
      </c>
    </row>
    <row r="173" spans="1:5" x14ac:dyDescent="0.25">
      <c r="A173" s="40" t="s">
        <v>4</v>
      </c>
      <c r="B173" s="37" t="s">
        <v>5</v>
      </c>
      <c r="C173" s="38">
        <v>1346</v>
      </c>
    </row>
    <row r="174" spans="1:5" ht="24.75" x14ac:dyDescent="0.25">
      <c r="A174" s="38" t="s">
        <v>317</v>
      </c>
      <c r="B174" s="41" t="s">
        <v>318</v>
      </c>
      <c r="C174" s="38">
        <v>1346</v>
      </c>
    </row>
    <row r="175" spans="1:5" x14ac:dyDescent="0.25">
      <c r="A175" s="42" t="s">
        <v>319</v>
      </c>
      <c r="B175" s="43" t="s">
        <v>320</v>
      </c>
      <c r="C175" s="42">
        <v>1346</v>
      </c>
    </row>
    <row r="176" spans="1:5" x14ac:dyDescent="0.25">
      <c r="A176" s="70"/>
      <c r="B176" s="71"/>
      <c r="C176" s="72"/>
    </row>
    <row r="177" spans="1:3" x14ac:dyDescent="0.25">
      <c r="A177" s="37" t="s">
        <v>6</v>
      </c>
      <c r="B177" s="37" t="s">
        <v>7</v>
      </c>
      <c r="C177" s="1">
        <f>C178</f>
        <v>17069</v>
      </c>
    </row>
    <row r="178" spans="1:3" x14ac:dyDescent="0.25">
      <c r="A178" s="37" t="s">
        <v>8</v>
      </c>
      <c r="B178" s="44" t="s">
        <v>9</v>
      </c>
      <c r="C178" s="1">
        <f>SUM(C179:C181)</f>
        <v>17069</v>
      </c>
    </row>
    <row r="179" spans="1:3" x14ac:dyDescent="0.25">
      <c r="A179" s="38" t="s">
        <v>18</v>
      </c>
      <c r="B179" s="45" t="s">
        <v>19</v>
      </c>
      <c r="C179" s="38">
        <v>1035</v>
      </c>
    </row>
    <row r="180" spans="1:3" x14ac:dyDescent="0.25">
      <c r="A180" s="38" t="s">
        <v>24</v>
      </c>
      <c r="B180" s="45" t="s">
        <v>25</v>
      </c>
      <c r="C180" s="38">
        <v>1419</v>
      </c>
    </row>
    <row r="181" spans="1:3" x14ac:dyDescent="0.25">
      <c r="A181" s="38" t="s">
        <v>26</v>
      </c>
      <c r="B181" s="45" t="s">
        <v>27</v>
      </c>
      <c r="C181" s="38">
        <v>14615</v>
      </c>
    </row>
    <row r="182" spans="1:3" x14ac:dyDescent="0.25">
      <c r="A182" s="73"/>
      <c r="B182" s="73"/>
      <c r="C182" s="73"/>
    </row>
    <row r="183" spans="1:3" x14ac:dyDescent="0.25">
      <c r="A183" s="37" t="s">
        <v>132</v>
      </c>
      <c r="B183" s="44" t="s">
        <v>133</v>
      </c>
      <c r="C183" s="38">
        <f>C184+C191</f>
        <v>17069</v>
      </c>
    </row>
    <row r="184" spans="1:3" x14ac:dyDescent="0.25">
      <c r="A184" s="45" t="s">
        <v>142</v>
      </c>
      <c r="B184" s="45" t="s">
        <v>212</v>
      </c>
      <c r="C184" s="38">
        <v>7554</v>
      </c>
    </row>
    <row r="185" spans="1:3" x14ac:dyDescent="0.25">
      <c r="A185" s="45" t="s">
        <v>146</v>
      </c>
      <c r="B185" s="45" t="s">
        <v>216</v>
      </c>
      <c r="C185" s="38">
        <v>286</v>
      </c>
    </row>
    <row r="186" spans="1:3" ht="24.75" x14ac:dyDescent="0.25">
      <c r="A186" s="47" t="s">
        <v>149</v>
      </c>
      <c r="B186" s="47" t="s">
        <v>219</v>
      </c>
      <c r="C186" s="42">
        <v>256</v>
      </c>
    </row>
    <row r="187" spans="1:3" ht="24.75" x14ac:dyDescent="0.25">
      <c r="A187" s="47" t="s">
        <v>150</v>
      </c>
      <c r="B187" s="47" t="s">
        <v>220</v>
      </c>
      <c r="C187" s="42">
        <v>30</v>
      </c>
    </row>
    <row r="188" spans="1:3" ht="24.75" x14ac:dyDescent="0.25">
      <c r="A188" s="45" t="s">
        <v>156</v>
      </c>
      <c r="B188" s="45" t="s">
        <v>226</v>
      </c>
      <c r="C188" s="38">
        <v>7268</v>
      </c>
    </row>
    <row r="189" spans="1:3" x14ac:dyDescent="0.25">
      <c r="A189" s="47" t="s">
        <v>157</v>
      </c>
      <c r="B189" s="47" t="s">
        <v>227</v>
      </c>
      <c r="C189" s="42">
        <v>6235</v>
      </c>
    </row>
    <row r="190" spans="1:3" x14ac:dyDescent="0.25">
      <c r="A190" s="47" t="s">
        <v>160</v>
      </c>
      <c r="B190" s="47" t="s">
        <v>230</v>
      </c>
      <c r="C190" s="42">
        <v>1033</v>
      </c>
    </row>
    <row r="191" spans="1:3" x14ac:dyDescent="0.25">
      <c r="A191" s="45" t="s">
        <v>175</v>
      </c>
      <c r="B191" s="45" t="s">
        <v>245</v>
      </c>
      <c r="C191" s="38">
        <v>9515</v>
      </c>
    </row>
    <row r="192" spans="1:3" x14ac:dyDescent="0.25">
      <c r="A192" s="45" t="s">
        <v>178</v>
      </c>
      <c r="B192" s="45" t="s">
        <v>249</v>
      </c>
      <c r="C192" s="38">
        <v>9515</v>
      </c>
    </row>
    <row r="193" spans="1:3" x14ac:dyDescent="0.25">
      <c r="A193" s="47" t="s">
        <v>181</v>
      </c>
      <c r="B193" s="47" t="s">
        <v>252</v>
      </c>
      <c r="C193" s="42">
        <v>9515</v>
      </c>
    </row>
    <row r="194" spans="1:3" x14ac:dyDescent="0.25">
      <c r="A194" s="74"/>
      <c r="B194" s="74"/>
      <c r="C194" s="74"/>
    </row>
    <row r="195" spans="1:3" x14ac:dyDescent="0.25">
      <c r="A195" s="65" t="s">
        <v>275</v>
      </c>
      <c r="B195" s="66"/>
      <c r="C195" s="46">
        <v>0</v>
      </c>
    </row>
    <row r="196" spans="1:3" x14ac:dyDescent="0.25">
      <c r="A196" s="67" t="s">
        <v>280</v>
      </c>
      <c r="B196" s="67"/>
      <c r="C196" s="1">
        <f>C183</f>
        <v>17069</v>
      </c>
    </row>
  </sheetData>
  <mergeCells count="16">
    <mergeCell ref="A195:B195"/>
    <mergeCell ref="A196:B196"/>
    <mergeCell ref="A168:C168"/>
    <mergeCell ref="A170:C170"/>
    <mergeCell ref="A176:C176"/>
    <mergeCell ref="A182:C182"/>
    <mergeCell ref="A194:C194"/>
    <mergeCell ref="A1:E1"/>
    <mergeCell ref="A2:E2"/>
    <mergeCell ref="A3:E3"/>
    <mergeCell ref="A4:E4"/>
    <mergeCell ref="A165:B165"/>
    <mergeCell ref="A67:C67"/>
    <mergeCell ref="A80:C80"/>
    <mergeCell ref="A159:C159"/>
    <mergeCell ref="A6:C6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Uldis Ervalds</cp:lastModifiedBy>
  <cp:lastPrinted>2024-12-11T06:49:23Z</cp:lastPrinted>
  <dcterms:created xsi:type="dcterms:W3CDTF">2015-06-05T18:17:20Z</dcterms:created>
  <dcterms:modified xsi:type="dcterms:W3CDTF">2024-12-27T10:48:44Z</dcterms:modified>
  <cp:category/>
</cp:coreProperties>
</file>