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 activeTab="4"/>
  </bookViews>
  <sheets>
    <sheet name="kopsav" sheetId="5" r:id="rId1"/>
    <sheet name="Nav par.peri." sheetId="10" r:id="rId2"/>
    <sheet name="10.g. pār.per no lik" sheetId="13" r:id="rId3"/>
    <sheet name="5.g.pār.per." sheetId="12" r:id="rId4"/>
    <sheet name="10.g.pār.per." sheetId="11" r:id="rId5"/>
  </sheets>
  <definedNames>
    <definedName name="_xlnm._FilterDatabase" localSheetId="2" hidden="1">'10.g. pār.per no lik'!$A$8:$AJ$61</definedName>
    <definedName name="_xlnm._FilterDatabase" localSheetId="4" hidden="1">'10.g.pār.per.'!$A$8:$AJ$60</definedName>
    <definedName name="_xlnm._FilterDatabase" localSheetId="3" hidden="1">'5.g.pār.per.'!$A$8:$AF$60</definedName>
    <definedName name="_xlnm._FilterDatabase" localSheetId="1" hidden="1">'Nav par.peri.'!$A$8:$AS$60</definedName>
    <definedName name="_xlnm.Print_Area" localSheetId="2">'10.g. pār.per no lik'!$A$1:$AJ$61</definedName>
    <definedName name="_xlnm.Print_Area" localSheetId="4">'10.g.pār.per.'!$A$1:$AJ$60</definedName>
    <definedName name="_xlnm.Print_Area" localSheetId="3">'5.g.pār.per.'!$A$1:$AF$60</definedName>
    <definedName name="_xlnm.Print_Area" localSheetId="1">'Nav par.peri.'!$A$1:$AS$60</definedName>
    <definedName name="_xlnm.Print_Titles" localSheetId="2">'10.g. pār.per no lik'!#REF!,'10.g. pār.per no lik'!$8:$12</definedName>
    <definedName name="_xlnm.Print_Titles" localSheetId="4">'10.g.pār.per.'!#REF!,'10.g.pār.per.'!$8:$12</definedName>
    <definedName name="_xlnm.Print_Titles" localSheetId="3">'5.g.pār.per.'!#REF!,'5.g.pār.per.'!$8:$12</definedName>
    <definedName name="_xlnm.Print_Titles" localSheetId="1">'Nav par.peri.'!#REF!,'Nav par.peri.'!$8:$12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F56" i="12" l="1"/>
  <c r="AF48" i="12"/>
  <c r="AF44" i="12"/>
  <c r="AF40" i="12"/>
  <c r="AF37" i="12"/>
  <c r="AF35" i="12"/>
  <c r="AF28" i="12"/>
  <c r="AF26" i="12"/>
  <c r="AF16" i="12"/>
  <c r="AF13" i="12"/>
  <c r="AF50" i="12" l="1"/>
  <c r="AF15" i="12"/>
  <c r="AF36" i="12"/>
  <c r="AF43" i="12"/>
  <c r="AF31" i="12"/>
  <c r="AF19" i="12"/>
  <c r="AF53" i="12"/>
  <c r="AF46" i="12"/>
  <c r="AF52" i="12"/>
  <c r="AF27" i="12"/>
  <c r="AF45" i="12"/>
  <c r="AF30" i="12"/>
  <c r="AF34" i="12"/>
  <c r="AF18" i="12"/>
  <c r="AF22" i="12"/>
  <c r="AF23" i="12"/>
  <c r="AF25" i="12"/>
  <c r="AF21" i="12"/>
  <c r="AF32" i="12"/>
  <c r="AF33" i="12"/>
  <c r="AF20" i="12"/>
  <c r="AF24" i="12"/>
  <c r="AF29" i="12"/>
  <c r="AF38" i="12"/>
  <c r="AF42" i="12"/>
  <c r="AF54" i="12"/>
  <c r="AF39" i="12"/>
  <c r="AF49" i="12"/>
  <c r="AF41" i="12"/>
  <c r="AF51" i="12"/>
  <c r="AF47" i="12"/>
  <c r="AF55" i="12" l="1"/>
  <c r="AF57" i="12" s="1"/>
  <c r="AF59" i="12" s="1"/>
  <c r="C9" i="5" l="1"/>
  <c r="C10" i="5"/>
  <c r="C11" i="5"/>
  <c r="C8" i="5"/>
</calcChain>
</file>

<file path=xl/sharedStrings.xml><?xml version="1.0" encoding="utf-8"?>
<sst xmlns="http://schemas.openxmlformats.org/spreadsheetml/2006/main" count="590" uniqueCount="60">
  <si>
    <t>Vispārējais pensionēšanās vecums</t>
  </si>
  <si>
    <t>Atalgojuma pieauguma indekss</t>
  </si>
  <si>
    <t>Gadu skaits pēc kārtas</t>
  </si>
  <si>
    <t>Dzimšanas gads</t>
  </si>
  <si>
    <t>Kritēriji pensijas izmaksai</t>
  </si>
  <si>
    <t>Pensijas aplēse mēnesī/ gadā, EUR</t>
  </si>
  <si>
    <t>Nopelnītā pensija mēnesī, atbilstoši nostrādātajam stāžam</t>
  </si>
  <si>
    <t>Izmaksa gadā</t>
  </si>
  <si>
    <t>Vecums</t>
  </si>
  <si>
    <t>Izdiena/ stāžs</t>
  </si>
  <si>
    <t>Minimālais vecums</t>
  </si>
  <si>
    <t>6.*7.*(3./4.)</t>
  </si>
  <si>
    <t>8.*12*K5</t>
  </si>
  <si>
    <t xml:space="preserve">Kopā gadā </t>
  </si>
  <si>
    <t>aprēķins uz kopsummām</t>
  </si>
  <si>
    <t>Diskonta faktors</t>
  </si>
  <si>
    <t>Diskontētā summa</t>
  </si>
  <si>
    <t>Personāla mainības koeficients</t>
  </si>
  <si>
    <t>Minimālā izdiena pensijai</t>
  </si>
  <si>
    <t>3a</t>
  </si>
  <si>
    <t>Izdiena/ Stāžs minimālajā pensijas vecumā</t>
  </si>
  <si>
    <t>Normatīvos aktos noteiktais pensijas apmērs no vidējās izpeļņas</t>
  </si>
  <si>
    <t>(L2-1)</t>
  </si>
  <si>
    <t>1976</t>
  </si>
  <si>
    <t>1984</t>
  </si>
  <si>
    <t>Gads</t>
  </si>
  <si>
    <t>pulkvežleitnants</t>
  </si>
  <si>
    <t>pārvaldes priekšnieka vietnieks</t>
  </si>
  <si>
    <t>biroja priekšnieks</t>
  </si>
  <si>
    <t>nodaļas priekšnieks</t>
  </si>
  <si>
    <t>vecākais eksperts</t>
  </si>
  <si>
    <t>majors</t>
  </si>
  <si>
    <t>eksperts</t>
  </si>
  <si>
    <t>virsleitnants</t>
  </si>
  <si>
    <t>kapteinis</t>
  </si>
  <si>
    <t>eksperta kandidāts</t>
  </si>
  <si>
    <t>Laika posms, par kuru rēķināti provizoriskie budžeta izdevumi</t>
  </si>
  <si>
    <t>Variants</t>
  </si>
  <si>
    <t>Kopā provizoriskie izdevumi</t>
  </si>
  <si>
    <t>Amats</t>
  </si>
  <si>
    <t>Pakāpe</t>
  </si>
  <si>
    <t>2026.gads</t>
  </si>
  <si>
    <t>2025.gads</t>
  </si>
  <si>
    <t xml:space="preserve">Konceptuālajam ziņojumam </t>
  </si>
  <si>
    <r>
      <t xml:space="preserve">Provizoriskie  budžeta izdevumi visā periodā </t>
    </r>
    <r>
      <rPr>
        <i/>
        <sz val="12"/>
        <color theme="1"/>
        <rFont val="Times New Roman"/>
        <family val="1"/>
        <charset val="186"/>
      </rPr>
      <t>euro</t>
    </r>
  </si>
  <si>
    <t>Pārejas periods netiek terminēts</t>
  </si>
  <si>
    <t>10 gadu pārejas periods no grozījumu likumā "Par izdienas pensijām Iekšlietu ministrijas sistēmas darbiniekiem ar speciālajām dienesta pakāpēm" spēkā stāšanās dienas;</t>
  </si>
  <si>
    <t>5 gadu pārejas periods no vienotās tiesu ekspertīžu iestādes izveides brīža</t>
  </si>
  <si>
    <t>10 gadu pārejas periods no vienotās tiesu ekspertīžu iestādes izveides brīža</t>
  </si>
  <si>
    <t xml:space="preserve">Provizoriskie valsts budžeta izdevumi izdienas pensijām pārņemamajiem amatiem atbilstoši </t>
  </si>
  <si>
    <t>Provizoriskie valsts budžeta izdevumi izdienas pensijām pārņemamajiem amatiem atbilstoši</t>
  </si>
  <si>
    <t>Provizoriskie valsts budžeta izdevumi izdienas pensijām reformai pakļautiem VP GKrPP KP nodarbinātiem</t>
  </si>
  <si>
    <t>2. pielikums</t>
  </si>
  <si>
    <t>2026.–2058. gads</t>
  </si>
  <si>
    <t>2025.–2048. gads</t>
  </si>
  <si>
    <t>2026.–2044. gads</t>
  </si>
  <si>
    <t>2026.–2049. gads</t>
  </si>
  <si>
    <t>Diskonta likme uz 2023.30.09. no VK</t>
  </si>
  <si>
    <t>Konceptuālajam ziņojumam "Par tiesu ekspertīžu institūta reformas gaitu un turpmāk veicamajiem pasākumiem"</t>
  </si>
  <si>
    <t>"Par tiesu ekspertīžu institūta reformas gaitu un turpmāk veicamajiem pasākumiem"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</si>
</sst>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0.0000"/>
    <numFmt numFmtId="166" formatCode="_-* #,##0_-;\-* #,##0_-;_-* &quot;-&quot;??_-;_-@_-"/>
  </numFmts>
  <fonts count="15" x14ac:knownFonts="1">
    <font>
      <sz val="11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b/>
      <sz val="8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8"/>
      <color theme="1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8"/>
      <color theme="1" tint="0.14999847407452621"/>
      <name val="Times New Roman"/>
      <family val="1"/>
      <charset val="186"/>
    </font>
    <font>
      <sz val="8"/>
      <color rgb="FF0000CC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10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/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1" fontId="1" fillId="0" borderId="1" xfId="0" applyNumberFormat="1" applyFont="1" applyBorder="1"/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3" xfId="0" applyFont="1" applyBorder="1" applyAlignment="1">
      <alignment horizontal="centerContinuous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0" xfId="0" applyFont="1"/>
    <xf numFmtId="0" fontId="1" fillId="0" borderId="4" xfId="0" applyFont="1" applyBorder="1" applyAlignment="1">
      <alignment horizontal="centerContinuous" vertical="center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vertical="center"/>
    </xf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9" fontId="5" fillId="0" borderId="4" xfId="0" applyNumberFormat="1" applyFont="1" applyBorder="1" applyAlignment="1">
      <alignment horizontal="center"/>
    </xf>
    <xf numFmtId="1" fontId="5" fillId="0" borderId="4" xfId="0" applyNumberFormat="1" applyFont="1" applyBorder="1" applyAlignment="1">
      <alignment horizontal="right" vertical="center"/>
    </xf>
    <xf numFmtId="1" fontId="5" fillId="0" borderId="1" xfId="0" applyNumberFormat="1" applyFont="1" applyBorder="1"/>
    <xf numFmtId="0" fontId="6" fillId="0" borderId="1" xfId="0" applyFont="1" applyBorder="1"/>
    <xf numFmtId="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165" fontId="5" fillId="0" borderId="1" xfId="0" applyNumberFormat="1" applyFont="1" applyBorder="1"/>
    <xf numFmtId="2" fontId="5" fillId="0" borderId="1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4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4" fontId="7" fillId="0" borderId="1" xfId="0" applyNumberFormat="1" applyFont="1" applyBorder="1"/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9" fillId="0" borderId="1" xfId="0" applyFont="1" applyBorder="1"/>
    <xf numFmtId="1" fontId="9" fillId="3" borderId="1" xfId="0" applyNumberFormat="1" applyFont="1" applyFill="1" applyBorder="1" applyAlignment="1">
      <alignment horizontal="center"/>
    </xf>
    <xf numFmtId="49" fontId="8" fillId="0" borderId="1" xfId="0" applyNumberFormat="1" applyFont="1" applyBorder="1" applyAlignment="1">
      <alignment horizontal="left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3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/>
    </xf>
    <xf numFmtId="0" fontId="8" fillId="0" borderId="0" xfId="0" applyFont="1"/>
    <xf numFmtId="0" fontId="8" fillId="0" borderId="3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/>
    </xf>
    <xf numFmtId="49" fontId="5" fillId="0" borderId="1" xfId="0" applyNumberFormat="1" applyFont="1" applyBorder="1"/>
    <xf numFmtId="0" fontId="6" fillId="2" borderId="1" xfId="0" applyFont="1" applyFill="1" applyBorder="1" applyAlignment="1">
      <alignment horizontal="left"/>
    </xf>
    <xf numFmtId="49" fontId="6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/>
    </xf>
    <xf numFmtId="0" fontId="7" fillId="0" borderId="4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/>
    <xf numFmtId="10" fontId="2" fillId="0" borderId="1" xfId="0" applyNumberFormat="1" applyFont="1" applyBorder="1"/>
    <xf numFmtId="0" fontId="1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 applyAlignment="1">
      <alignment horizontal="center"/>
    </xf>
    <xf numFmtId="2" fontId="9" fillId="3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right"/>
    </xf>
    <xf numFmtId="0" fontId="6" fillId="0" borderId="1" xfId="0" applyFont="1" applyBorder="1" applyAlignment="1">
      <alignment horizontal="left"/>
    </xf>
    <xf numFmtId="49" fontId="6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7" fillId="0" borderId="3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1" fillId="0" borderId="0" xfId="0" applyFont="1"/>
    <xf numFmtId="0" fontId="11" fillId="0" borderId="0" xfId="0" applyFont="1" applyAlignment="1">
      <alignment horizontal="right"/>
    </xf>
    <xf numFmtId="0" fontId="11" fillId="0" borderId="1" xfId="0" applyFont="1" applyBorder="1" applyAlignment="1">
      <alignment horizontal="center" vertical="center" wrapText="1"/>
    </xf>
    <xf numFmtId="166" fontId="11" fillId="0" borderId="1" xfId="1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166" fontId="11" fillId="0" borderId="1" xfId="1" applyNumberFormat="1" applyFont="1" applyBorder="1" applyAlignment="1">
      <alignment horizontal="center" vertical="center"/>
    </xf>
    <xf numFmtId="4" fontId="11" fillId="0" borderId="0" xfId="0" applyNumberFormat="1" applyFont="1"/>
    <xf numFmtId="166" fontId="11" fillId="0" borderId="0" xfId="1" applyNumberFormat="1" applyFont="1"/>
    <xf numFmtId="0" fontId="14" fillId="0" borderId="0" xfId="0" applyFont="1" applyAlignment="1">
      <alignment horizontal="right"/>
    </xf>
    <xf numFmtId="0" fontId="12" fillId="0" borderId="0" xfId="0" applyFont="1" applyAlignment="1">
      <alignment horizont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F5" sqref="F5"/>
    </sheetView>
  </sheetViews>
  <sheetFormatPr defaultColWidth="8.7109375" defaultRowHeight="15.75" x14ac:dyDescent="0.25"/>
  <cols>
    <col min="1" max="1" width="36.42578125" style="79" customWidth="1"/>
    <col min="2" max="2" width="26.85546875" style="80" customWidth="1"/>
    <col min="3" max="3" width="19.42578125" style="88" customWidth="1"/>
    <col min="4" max="4" width="8.7109375" style="80"/>
    <col min="5" max="5" width="10.42578125" style="80" bestFit="1" customWidth="1"/>
    <col min="6" max="16384" width="8.7109375" style="80"/>
  </cols>
  <sheetData>
    <row r="1" spans="1:5" ht="15.6" x14ac:dyDescent="0.3">
      <c r="C1" s="89" t="s">
        <v>52</v>
      </c>
    </row>
    <row r="2" spans="1:5" x14ac:dyDescent="0.25">
      <c r="C2" s="89" t="s">
        <v>43</v>
      </c>
    </row>
    <row r="3" spans="1:5" x14ac:dyDescent="0.25">
      <c r="C3" s="89" t="s">
        <v>59</v>
      </c>
    </row>
    <row r="4" spans="1:5" ht="15.6" x14ac:dyDescent="0.3">
      <c r="C4" s="81"/>
    </row>
    <row r="5" spans="1:5" ht="29.45" customHeight="1" x14ac:dyDescent="0.25">
      <c r="A5" s="90" t="s">
        <v>51</v>
      </c>
      <c r="B5" s="90"/>
      <c r="C5" s="90"/>
    </row>
    <row r="7" spans="1:5" ht="47.25" x14ac:dyDescent="0.25">
      <c r="A7" s="82" t="s">
        <v>37</v>
      </c>
      <c r="B7" s="82" t="s">
        <v>36</v>
      </c>
      <c r="C7" s="83" t="s">
        <v>44</v>
      </c>
    </row>
    <row r="8" spans="1:5" x14ac:dyDescent="0.25">
      <c r="A8" s="84" t="s">
        <v>45</v>
      </c>
      <c r="B8" s="85" t="s">
        <v>53</v>
      </c>
      <c r="C8" s="86">
        <f>'Nav par.peri.'!M60</f>
        <v>3417210.1802828233</v>
      </c>
    </row>
    <row r="9" spans="1:5" ht="78.75" x14ac:dyDescent="0.25">
      <c r="A9" s="84" t="s">
        <v>46</v>
      </c>
      <c r="B9" s="85" t="s">
        <v>54</v>
      </c>
      <c r="C9" s="86">
        <f>'10.g. pār.per no lik'!M61</f>
        <v>2772529.1162375431</v>
      </c>
      <c r="E9" s="87"/>
    </row>
    <row r="10" spans="1:5" ht="31.5" x14ac:dyDescent="0.25">
      <c r="A10" s="84" t="s">
        <v>47</v>
      </c>
      <c r="B10" s="85" t="s">
        <v>55</v>
      </c>
      <c r="C10" s="86">
        <f>'5.g.pār.per.'!M60</f>
        <v>1571802.2068653058</v>
      </c>
    </row>
    <row r="11" spans="1:5" ht="31.5" x14ac:dyDescent="0.25">
      <c r="A11" s="84" t="s">
        <v>48</v>
      </c>
      <c r="B11" s="85" t="s">
        <v>56</v>
      </c>
      <c r="C11" s="86">
        <f>'10.g.pār.per.'!M60</f>
        <v>2936321.6268154657</v>
      </c>
    </row>
  </sheetData>
  <mergeCells count="1">
    <mergeCell ref="A5:C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60"/>
  <sheetViews>
    <sheetView topLeftCell="AI1" zoomScaleNormal="100" workbookViewId="0">
      <selection activeCell="AS2" sqref="AS2"/>
    </sheetView>
  </sheetViews>
  <sheetFormatPr defaultColWidth="9.140625" defaultRowHeight="11.25" x14ac:dyDescent="0.2"/>
  <cols>
    <col min="1" max="1" width="11.85546875" style="1" hidden="1" customWidth="1"/>
    <col min="2" max="2" width="21.140625" style="38" customWidth="1"/>
    <col min="3" max="3" width="21.140625" style="46" customWidth="1"/>
    <col min="4" max="4" width="8.42578125" style="1" customWidth="1"/>
    <col min="5" max="5" width="8.140625" style="1" customWidth="1"/>
    <col min="6" max="6" width="7.140625" style="1" customWidth="1"/>
    <col min="7" max="7" width="8.5703125" style="1" customWidth="1"/>
    <col min="8" max="8" width="8.85546875" style="1" customWidth="1"/>
    <col min="9" max="9" width="8.42578125" style="1" customWidth="1"/>
    <col min="10" max="12" width="8.5703125" style="1" customWidth="1"/>
    <col min="13" max="13" width="11.42578125" style="1" bestFit="1" customWidth="1"/>
    <col min="14" max="19" width="9.140625" style="1" bestFit="1" customWidth="1"/>
    <col min="20" max="20" width="9.140625" style="1" customWidth="1"/>
    <col min="21" max="22" width="9.140625" style="1" bestFit="1" customWidth="1"/>
    <col min="23" max="16384" width="9.140625" style="1"/>
  </cols>
  <sheetData>
    <row r="1" spans="1:74" ht="12.75" x14ac:dyDescent="0.2">
      <c r="D1" s="13" t="s">
        <v>49</v>
      </c>
      <c r="AS1" s="70" t="s">
        <v>52</v>
      </c>
    </row>
    <row r="2" spans="1:74" x14ac:dyDescent="0.2">
      <c r="J2" s="1" t="s">
        <v>25</v>
      </c>
      <c r="M2" s="64">
        <v>2026</v>
      </c>
      <c r="AS2" s="70" t="s">
        <v>58</v>
      </c>
    </row>
    <row r="3" spans="1:74" ht="15" customHeight="1" x14ac:dyDescent="0.25">
      <c r="J3" s="2" t="s">
        <v>0</v>
      </c>
      <c r="K3" s="3"/>
      <c r="M3" s="64">
        <v>65</v>
      </c>
      <c r="O3"/>
    </row>
    <row r="4" spans="1:74" ht="10.15" x14ac:dyDescent="0.2">
      <c r="J4" s="1" t="s">
        <v>57</v>
      </c>
      <c r="M4" s="65">
        <v>2.3900000000000001E-2</v>
      </c>
    </row>
    <row r="5" spans="1:74" ht="10.15" x14ac:dyDescent="0.2">
      <c r="J5" s="1" t="s">
        <v>1</v>
      </c>
      <c r="M5" s="4">
        <v>1</v>
      </c>
      <c r="N5" s="4">
        <v>1</v>
      </c>
      <c r="O5" s="4">
        <v>1</v>
      </c>
      <c r="P5" s="4">
        <v>1</v>
      </c>
      <c r="Q5" s="4">
        <v>1</v>
      </c>
      <c r="R5" s="4">
        <v>1</v>
      </c>
      <c r="S5" s="4">
        <v>1</v>
      </c>
      <c r="T5" s="4">
        <v>1</v>
      </c>
      <c r="U5" s="4">
        <v>1</v>
      </c>
      <c r="V5" s="4">
        <v>1</v>
      </c>
      <c r="W5" s="4">
        <v>1</v>
      </c>
      <c r="X5" s="4">
        <v>1</v>
      </c>
      <c r="Y5" s="4">
        <v>1</v>
      </c>
      <c r="Z5" s="4">
        <v>1</v>
      </c>
      <c r="AA5" s="4">
        <v>1</v>
      </c>
      <c r="AB5" s="4">
        <v>1</v>
      </c>
      <c r="AC5" s="4">
        <v>1</v>
      </c>
      <c r="AD5" s="4">
        <v>1</v>
      </c>
      <c r="AE5" s="4">
        <v>1</v>
      </c>
      <c r="AF5" s="4">
        <v>1</v>
      </c>
      <c r="AG5" s="4">
        <v>1</v>
      </c>
      <c r="AH5" s="4">
        <v>1</v>
      </c>
      <c r="AI5" s="4">
        <v>1</v>
      </c>
      <c r="AJ5" s="4">
        <v>1</v>
      </c>
      <c r="AK5" s="4">
        <v>1</v>
      </c>
      <c r="AL5" s="4">
        <v>1</v>
      </c>
      <c r="AM5" s="4">
        <v>1</v>
      </c>
      <c r="AN5" s="4">
        <v>1</v>
      </c>
      <c r="AO5" s="4">
        <v>1</v>
      </c>
      <c r="AP5" s="4">
        <v>1</v>
      </c>
      <c r="AQ5" s="4">
        <v>1</v>
      </c>
      <c r="AR5" s="4">
        <v>1</v>
      </c>
      <c r="AS5" s="4">
        <v>1</v>
      </c>
    </row>
    <row r="6" spans="1:74" x14ac:dyDescent="0.2">
      <c r="D6" s="5"/>
      <c r="J6" s="6" t="s">
        <v>2</v>
      </c>
      <c r="M6" s="4">
        <v>0</v>
      </c>
      <c r="N6" s="7">
        <v>1</v>
      </c>
      <c r="O6" s="4">
        <v>2</v>
      </c>
      <c r="P6" s="4">
        <v>3</v>
      </c>
      <c r="Q6" s="4">
        <v>4</v>
      </c>
      <c r="R6" s="4">
        <v>5</v>
      </c>
      <c r="S6" s="4">
        <v>6</v>
      </c>
      <c r="T6" s="4">
        <v>7</v>
      </c>
      <c r="U6" s="4">
        <v>8</v>
      </c>
      <c r="V6" s="4">
        <v>9</v>
      </c>
      <c r="W6" s="4">
        <v>10</v>
      </c>
      <c r="X6" s="4">
        <v>11</v>
      </c>
      <c r="Y6" s="4">
        <v>12</v>
      </c>
      <c r="Z6" s="4">
        <v>13</v>
      </c>
      <c r="AA6" s="4">
        <v>14</v>
      </c>
      <c r="AB6" s="4">
        <v>15</v>
      </c>
      <c r="AC6" s="4">
        <v>16</v>
      </c>
      <c r="AD6" s="4">
        <v>17</v>
      </c>
      <c r="AE6" s="4">
        <v>18</v>
      </c>
      <c r="AF6" s="4">
        <v>19</v>
      </c>
      <c r="AG6" s="4">
        <v>20</v>
      </c>
      <c r="AH6" s="4">
        <v>21</v>
      </c>
      <c r="AI6" s="4">
        <v>22</v>
      </c>
      <c r="AJ6" s="4">
        <v>23</v>
      </c>
      <c r="AK6" s="4">
        <v>24</v>
      </c>
      <c r="AL6" s="4">
        <v>25</v>
      </c>
      <c r="AM6" s="4">
        <v>26</v>
      </c>
      <c r="AN6" s="4">
        <v>27</v>
      </c>
      <c r="AO6" s="4">
        <v>28</v>
      </c>
      <c r="AP6" s="4">
        <v>29</v>
      </c>
      <c r="AQ6" s="4">
        <v>30</v>
      </c>
      <c r="AR6" s="4">
        <v>31</v>
      </c>
      <c r="AS6" s="4">
        <v>32</v>
      </c>
    </row>
    <row r="7" spans="1:74" ht="15" customHeight="1" x14ac:dyDescent="0.2">
      <c r="B7" s="39"/>
      <c r="C7" s="40"/>
      <c r="D7" s="5"/>
    </row>
    <row r="8" spans="1:74" ht="10.15" x14ac:dyDescent="0.2">
      <c r="B8" s="41"/>
      <c r="C8" s="47"/>
      <c r="D8" s="10"/>
      <c r="E8" s="10"/>
      <c r="F8" s="10"/>
      <c r="G8" s="10"/>
      <c r="H8" s="10"/>
      <c r="I8" s="10"/>
      <c r="J8" s="10"/>
      <c r="K8" s="10"/>
      <c r="L8" s="14"/>
    </row>
    <row r="9" spans="1:74" x14ac:dyDescent="0.2">
      <c r="B9" s="42"/>
      <c r="C9" s="48"/>
      <c r="D9" s="101" t="s">
        <v>3</v>
      </c>
      <c r="E9" s="96" t="s">
        <v>41</v>
      </c>
      <c r="F9" s="96"/>
      <c r="G9" s="102" t="s">
        <v>4</v>
      </c>
      <c r="H9" s="103"/>
      <c r="I9" s="104"/>
      <c r="J9" s="97" t="s">
        <v>5</v>
      </c>
      <c r="K9" s="97" t="s">
        <v>21</v>
      </c>
      <c r="L9" s="94" t="s">
        <v>6</v>
      </c>
      <c r="M9" s="96" t="s">
        <v>7</v>
      </c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</row>
    <row r="10" spans="1:74" ht="74.45" customHeight="1" x14ac:dyDescent="0.2">
      <c r="B10" s="59" t="s">
        <v>39</v>
      </c>
      <c r="C10" s="59" t="s">
        <v>40</v>
      </c>
      <c r="D10" s="101"/>
      <c r="E10" s="11" t="s">
        <v>8</v>
      </c>
      <c r="F10" s="66" t="s">
        <v>9</v>
      </c>
      <c r="G10" s="66" t="s">
        <v>18</v>
      </c>
      <c r="H10" s="66" t="s">
        <v>20</v>
      </c>
      <c r="I10" s="66" t="s">
        <v>10</v>
      </c>
      <c r="J10" s="98"/>
      <c r="K10" s="98"/>
      <c r="L10" s="95"/>
      <c r="M10" s="12">
        <v>2026</v>
      </c>
      <c r="N10" s="12">
        <v>2027</v>
      </c>
      <c r="O10" s="12">
        <v>2028</v>
      </c>
      <c r="P10" s="12">
        <v>2029</v>
      </c>
      <c r="Q10" s="12">
        <v>2030</v>
      </c>
      <c r="R10" s="12">
        <v>2031</v>
      </c>
      <c r="S10" s="12">
        <v>2032</v>
      </c>
      <c r="T10" s="12">
        <v>2033</v>
      </c>
      <c r="U10" s="12">
        <v>2034</v>
      </c>
      <c r="V10" s="12">
        <v>2035</v>
      </c>
      <c r="W10" s="12">
        <v>2036</v>
      </c>
      <c r="X10" s="12">
        <v>2037</v>
      </c>
      <c r="Y10" s="12">
        <v>2038</v>
      </c>
      <c r="Z10" s="12">
        <v>2039</v>
      </c>
      <c r="AA10" s="12">
        <v>2040</v>
      </c>
      <c r="AB10" s="12">
        <v>2041</v>
      </c>
      <c r="AC10" s="12">
        <v>2042</v>
      </c>
      <c r="AD10" s="12">
        <v>2043</v>
      </c>
      <c r="AE10" s="12">
        <v>2044</v>
      </c>
      <c r="AF10" s="12">
        <v>2045</v>
      </c>
      <c r="AG10" s="12">
        <v>2046</v>
      </c>
      <c r="AH10" s="12">
        <v>2047</v>
      </c>
      <c r="AI10" s="12">
        <v>2048</v>
      </c>
      <c r="AJ10" s="12">
        <v>2049</v>
      </c>
      <c r="AK10" s="12">
        <v>2050</v>
      </c>
      <c r="AL10" s="12">
        <v>2051</v>
      </c>
      <c r="AM10" s="12">
        <v>2052</v>
      </c>
      <c r="AN10" s="12">
        <v>2053</v>
      </c>
      <c r="AO10" s="12">
        <v>2054</v>
      </c>
      <c r="AP10" s="12">
        <v>2055</v>
      </c>
      <c r="AQ10" s="12">
        <v>2056</v>
      </c>
      <c r="AR10" s="12">
        <v>2057</v>
      </c>
      <c r="AS10" s="12">
        <v>2058</v>
      </c>
    </row>
    <row r="11" spans="1:74" s="15" customFormat="1" x14ac:dyDescent="0.2">
      <c r="B11" s="43"/>
      <c r="C11" s="49"/>
      <c r="D11" s="97">
        <v>1</v>
      </c>
      <c r="E11" s="11">
        <v>2</v>
      </c>
      <c r="F11" s="97">
        <v>3</v>
      </c>
      <c r="G11" s="97" t="s">
        <v>19</v>
      </c>
      <c r="H11" s="96">
        <v>4</v>
      </c>
      <c r="I11" s="97">
        <v>5</v>
      </c>
      <c r="J11" s="99">
        <v>6</v>
      </c>
      <c r="K11" s="97">
        <v>7</v>
      </c>
      <c r="L11" s="11">
        <v>8</v>
      </c>
      <c r="M11" s="12">
        <v>9</v>
      </c>
      <c r="N11" s="12">
        <v>10</v>
      </c>
      <c r="O11" s="12">
        <v>11</v>
      </c>
      <c r="P11" s="12">
        <v>12</v>
      </c>
      <c r="Q11" s="12">
        <v>13</v>
      </c>
      <c r="R11" s="12">
        <v>14</v>
      </c>
      <c r="S11" s="12">
        <v>15</v>
      </c>
      <c r="T11" s="12">
        <v>16</v>
      </c>
      <c r="U11" s="12">
        <v>17</v>
      </c>
      <c r="V11" s="12">
        <v>18</v>
      </c>
      <c r="W11" s="12">
        <v>19</v>
      </c>
      <c r="X11" s="12">
        <v>20</v>
      </c>
      <c r="Y11" s="12">
        <v>21</v>
      </c>
      <c r="Z11" s="12">
        <v>22</v>
      </c>
      <c r="AA11" s="12">
        <v>23</v>
      </c>
      <c r="AB11" s="12">
        <v>24</v>
      </c>
      <c r="AC11" s="12">
        <v>25</v>
      </c>
      <c r="AD11" s="12">
        <v>26</v>
      </c>
      <c r="AE11" s="12">
        <v>27</v>
      </c>
      <c r="AF11" s="12">
        <v>28</v>
      </c>
      <c r="AG11" s="12">
        <v>29</v>
      </c>
      <c r="AH11" s="12">
        <v>30</v>
      </c>
      <c r="AI11" s="12">
        <v>31</v>
      </c>
      <c r="AJ11" s="12">
        <v>32</v>
      </c>
      <c r="AK11" s="12">
        <v>33</v>
      </c>
      <c r="AL11" s="12">
        <v>34</v>
      </c>
      <c r="AM11" s="12">
        <v>35</v>
      </c>
      <c r="AN11" s="12">
        <v>36</v>
      </c>
      <c r="AO11" s="12">
        <v>37</v>
      </c>
      <c r="AP11" s="12">
        <v>38</v>
      </c>
      <c r="AQ11" s="12">
        <v>39</v>
      </c>
      <c r="AR11" s="12">
        <v>40</v>
      </c>
      <c r="AS11" s="12">
        <v>41</v>
      </c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</row>
    <row r="12" spans="1:74" ht="22.5" x14ac:dyDescent="0.2">
      <c r="B12" s="44"/>
      <c r="C12" s="50"/>
      <c r="D12" s="98"/>
      <c r="E12" s="11" t="s">
        <v>22</v>
      </c>
      <c r="F12" s="98"/>
      <c r="G12" s="98"/>
      <c r="H12" s="96"/>
      <c r="I12" s="98"/>
      <c r="J12" s="100"/>
      <c r="K12" s="98"/>
      <c r="L12" s="8" t="s">
        <v>11</v>
      </c>
      <c r="M12" s="12" t="s">
        <v>12</v>
      </c>
      <c r="N12" s="16" t="s">
        <v>12</v>
      </c>
      <c r="O12" s="16" t="s">
        <v>12</v>
      </c>
      <c r="P12" s="16" t="s">
        <v>12</v>
      </c>
      <c r="Q12" s="16" t="s">
        <v>12</v>
      </c>
      <c r="R12" s="16" t="s">
        <v>12</v>
      </c>
      <c r="S12" s="9" t="s">
        <v>12</v>
      </c>
      <c r="T12" s="9" t="s">
        <v>12</v>
      </c>
      <c r="U12" s="9" t="s">
        <v>12</v>
      </c>
      <c r="V12" s="9" t="s">
        <v>12</v>
      </c>
      <c r="W12" s="9" t="s">
        <v>12</v>
      </c>
      <c r="X12" s="9" t="s">
        <v>12</v>
      </c>
      <c r="Y12" s="9" t="s">
        <v>12</v>
      </c>
      <c r="Z12" s="9" t="s">
        <v>12</v>
      </c>
      <c r="AA12" s="9" t="s">
        <v>12</v>
      </c>
      <c r="AB12" s="9" t="s">
        <v>12</v>
      </c>
      <c r="AC12" s="9" t="s">
        <v>12</v>
      </c>
      <c r="AD12" s="9" t="s">
        <v>12</v>
      </c>
      <c r="AE12" s="9" t="s">
        <v>12</v>
      </c>
      <c r="AF12" s="9" t="s">
        <v>12</v>
      </c>
      <c r="AG12" s="9" t="s">
        <v>12</v>
      </c>
      <c r="AH12" s="9" t="s">
        <v>12</v>
      </c>
      <c r="AI12" s="9" t="s">
        <v>12</v>
      </c>
      <c r="AJ12" s="9" t="s">
        <v>12</v>
      </c>
      <c r="AK12" s="9" t="s">
        <v>12</v>
      </c>
      <c r="AL12" s="9" t="s">
        <v>12</v>
      </c>
      <c r="AM12" s="9" t="s">
        <v>12</v>
      </c>
      <c r="AN12" s="9" t="s">
        <v>12</v>
      </c>
      <c r="AO12" s="9" t="s">
        <v>12</v>
      </c>
      <c r="AP12" s="1" t="s">
        <v>12</v>
      </c>
      <c r="AQ12" s="1" t="s">
        <v>12</v>
      </c>
      <c r="AR12" s="1" t="s">
        <v>12</v>
      </c>
      <c r="AS12" s="1" t="s">
        <v>12</v>
      </c>
    </row>
    <row r="13" spans="1:74" x14ac:dyDescent="0.2">
      <c r="A13" s="17"/>
      <c r="B13" s="71" t="s">
        <v>28</v>
      </c>
      <c r="C13" s="71" t="s">
        <v>26</v>
      </c>
      <c r="D13" s="67">
        <v>1981</v>
      </c>
      <c r="E13" s="33">
        <v>45</v>
      </c>
      <c r="F13" s="63">
        <v>18</v>
      </c>
      <c r="G13" s="18">
        <v>20</v>
      </c>
      <c r="H13" s="19">
        <v>23</v>
      </c>
      <c r="I13" s="18">
        <v>50</v>
      </c>
      <c r="J13" s="35">
        <v>2161</v>
      </c>
      <c r="K13" s="20">
        <v>0.6100000000000001</v>
      </c>
      <c r="L13" s="21">
        <v>1032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2">
        <v>0</v>
      </c>
      <c r="S13" s="22">
        <v>12384</v>
      </c>
      <c r="T13" s="22">
        <v>12384</v>
      </c>
      <c r="U13" s="22">
        <v>12384</v>
      </c>
      <c r="V13" s="22">
        <v>12384</v>
      </c>
      <c r="W13" s="22">
        <v>12384</v>
      </c>
      <c r="X13" s="22">
        <v>12384</v>
      </c>
      <c r="Y13" s="22">
        <v>12384</v>
      </c>
      <c r="Z13" s="22">
        <v>12384</v>
      </c>
      <c r="AA13" s="22">
        <v>12384</v>
      </c>
      <c r="AB13" s="22">
        <v>12384</v>
      </c>
      <c r="AC13" s="22">
        <v>12384</v>
      </c>
      <c r="AD13" s="22">
        <v>12384</v>
      </c>
      <c r="AE13" s="22">
        <v>12384</v>
      </c>
      <c r="AF13" s="22">
        <v>12384</v>
      </c>
      <c r="AG13" s="22">
        <v>12384</v>
      </c>
      <c r="AH13" s="22">
        <v>0</v>
      </c>
      <c r="AI13" s="22">
        <v>0</v>
      </c>
      <c r="AJ13" s="22">
        <v>0</v>
      </c>
      <c r="AK13" s="22">
        <v>0</v>
      </c>
      <c r="AL13" s="22">
        <v>0</v>
      </c>
      <c r="AM13" s="22">
        <v>0</v>
      </c>
      <c r="AN13" s="22">
        <v>0</v>
      </c>
      <c r="AO13" s="22">
        <v>0</v>
      </c>
      <c r="AP13" s="22">
        <v>0</v>
      </c>
      <c r="AQ13" s="22">
        <v>0</v>
      </c>
      <c r="AR13" s="22">
        <v>0</v>
      </c>
      <c r="AS13" s="22">
        <v>0</v>
      </c>
    </row>
    <row r="14" spans="1:74" x14ac:dyDescent="0.2">
      <c r="A14" s="17"/>
      <c r="B14" s="71" t="s">
        <v>29</v>
      </c>
      <c r="C14" s="23" t="s">
        <v>26</v>
      </c>
      <c r="D14" s="67">
        <v>1981</v>
      </c>
      <c r="E14" s="33">
        <v>45</v>
      </c>
      <c r="F14" s="63">
        <v>22</v>
      </c>
      <c r="G14" s="18">
        <v>20</v>
      </c>
      <c r="H14" s="19">
        <v>27</v>
      </c>
      <c r="I14" s="18">
        <v>50</v>
      </c>
      <c r="J14" s="35">
        <v>1988</v>
      </c>
      <c r="K14" s="20">
        <v>0.69000000000000006</v>
      </c>
      <c r="L14" s="21">
        <v>1118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>
        <v>0</v>
      </c>
      <c r="S14" s="22">
        <v>13416</v>
      </c>
      <c r="T14" s="22">
        <v>13416</v>
      </c>
      <c r="U14" s="22">
        <v>13416</v>
      </c>
      <c r="V14" s="22">
        <v>13416</v>
      </c>
      <c r="W14" s="22">
        <v>13416</v>
      </c>
      <c r="X14" s="22">
        <v>13416</v>
      </c>
      <c r="Y14" s="22">
        <v>13416</v>
      </c>
      <c r="Z14" s="22">
        <v>13416</v>
      </c>
      <c r="AA14" s="22">
        <v>13416</v>
      </c>
      <c r="AB14" s="22">
        <v>13416</v>
      </c>
      <c r="AC14" s="22">
        <v>13416</v>
      </c>
      <c r="AD14" s="22">
        <v>13416</v>
      </c>
      <c r="AE14" s="22">
        <v>13416</v>
      </c>
      <c r="AF14" s="22">
        <v>13416</v>
      </c>
      <c r="AG14" s="22">
        <v>13416</v>
      </c>
      <c r="AH14" s="22">
        <v>0</v>
      </c>
      <c r="AI14" s="22">
        <v>0</v>
      </c>
      <c r="AJ14" s="22">
        <v>0</v>
      </c>
      <c r="AK14" s="22">
        <v>0</v>
      </c>
      <c r="AL14" s="22">
        <v>0</v>
      </c>
      <c r="AM14" s="22">
        <v>0</v>
      </c>
      <c r="AN14" s="22">
        <v>0</v>
      </c>
      <c r="AO14" s="22">
        <v>0</v>
      </c>
      <c r="AP14" s="22">
        <v>0</v>
      </c>
      <c r="AQ14" s="22">
        <v>0</v>
      </c>
      <c r="AR14" s="22">
        <v>0</v>
      </c>
      <c r="AS14" s="22">
        <v>0</v>
      </c>
    </row>
    <row r="15" spans="1:74" x14ac:dyDescent="0.2">
      <c r="A15" s="17"/>
      <c r="B15" s="71" t="s">
        <v>30</v>
      </c>
      <c r="C15" s="23" t="s">
        <v>31</v>
      </c>
      <c r="D15" s="67">
        <v>1977</v>
      </c>
      <c r="E15" s="33">
        <v>49</v>
      </c>
      <c r="F15" s="63">
        <v>23</v>
      </c>
      <c r="G15" s="18">
        <v>20</v>
      </c>
      <c r="H15" s="19">
        <v>24</v>
      </c>
      <c r="I15" s="18">
        <v>50</v>
      </c>
      <c r="J15" s="35">
        <v>1731</v>
      </c>
      <c r="K15" s="20">
        <v>0.63</v>
      </c>
      <c r="L15" s="21">
        <v>1045</v>
      </c>
      <c r="M15" s="22">
        <v>0</v>
      </c>
      <c r="N15" s="22">
        <v>0</v>
      </c>
      <c r="O15" s="22">
        <v>12540</v>
      </c>
      <c r="P15" s="22">
        <v>12540</v>
      </c>
      <c r="Q15" s="22">
        <v>12540</v>
      </c>
      <c r="R15" s="22">
        <v>12540</v>
      </c>
      <c r="S15" s="22">
        <v>12540</v>
      </c>
      <c r="T15" s="22">
        <v>12540</v>
      </c>
      <c r="U15" s="22">
        <v>12540</v>
      </c>
      <c r="V15" s="22">
        <v>12540</v>
      </c>
      <c r="W15" s="22">
        <v>12540</v>
      </c>
      <c r="X15" s="22">
        <v>12540</v>
      </c>
      <c r="Y15" s="22">
        <v>12540</v>
      </c>
      <c r="Z15" s="22">
        <v>12540</v>
      </c>
      <c r="AA15" s="22">
        <v>12540</v>
      </c>
      <c r="AB15" s="22">
        <v>12540</v>
      </c>
      <c r="AC15" s="22">
        <v>12540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0</v>
      </c>
      <c r="AK15" s="22">
        <v>0</v>
      </c>
      <c r="AL15" s="22">
        <v>0</v>
      </c>
      <c r="AM15" s="22">
        <v>0</v>
      </c>
      <c r="AN15" s="22">
        <v>0</v>
      </c>
      <c r="AO15" s="22">
        <v>0</v>
      </c>
      <c r="AP15" s="22">
        <v>0</v>
      </c>
      <c r="AQ15" s="22">
        <v>0</v>
      </c>
      <c r="AR15" s="22">
        <v>0</v>
      </c>
      <c r="AS15" s="22">
        <v>0</v>
      </c>
    </row>
    <row r="16" spans="1:74" x14ac:dyDescent="0.2">
      <c r="A16" s="17"/>
      <c r="B16" s="71" t="s">
        <v>30</v>
      </c>
      <c r="C16" s="23" t="s">
        <v>31</v>
      </c>
      <c r="D16" s="33">
        <v>1978</v>
      </c>
      <c r="E16" s="33">
        <v>48</v>
      </c>
      <c r="F16" s="63">
        <v>24</v>
      </c>
      <c r="G16" s="18">
        <v>20</v>
      </c>
      <c r="H16" s="19">
        <v>26</v>
      </c>
      <c r="I16" s="18">
        <v>50</v>
      </c>
      <c r="J16" s="35">
        <v>1731</v>
      </c>
      <c r="K16" s="20">
        <v>0.67</v>
      </c>
      <c r="L16" s="21">
        <v>1071</v>
      </c>
      <c r="M16" s="22">
        <v>0</v>
      </c>
      <c r="N16" s="22">
        <v>0</v>
      </c>
      <c r="O16" s="22">
        <v>0</v>
      </c>
      <c r="P16" s="22">
        <v>12852</v>
      </c>
      <c r="Q16" s="22">
        <v>12852</v>
      </c>
      <c r="R16" s="22">
        <v>12852</v>
      </c>
      <c r="S16" s="22">
        <v>12852</v>
      </c>
      <c r="T16" s="22">
        <v>12852</v>
      </c>
      <c r="U16" s="22">
        <v>12852</v>
      </c>
      <c r="V16" s="22">
        <v>12852</v>
      </c>
      <c r="W16" s="22">
        <v>12852</v>
      </c>
      <c r="X16" s="22">
        <v>12852</v>
      </c>
      <c r="Y16" s="22">
        <v>12852</v>
      </c>
      <c r="Z16" s="22">
        <v>12852</v>
      </c>
      <c r="AA16" s="22">
        <v>12852</v>
      </c>
      <c r="AB16" s="22">
        <v>12852</v>
      </c>
      <c r="AC16" s="22">
        <v>12852</v>
      </c>
      <c r="AD16" s="22">
        <v>12852</v>
      </c>
      <c r="AE16" s="22">
        <v>0</v>
      </c>
      <c r="AF16" s="22">
        <v>0</v>
      </c>
      <c r="AG16" s="22">
        <v>0</v>
      </c>
      <c r="AH16" s="22">
        <v>0</v>
      </c>
      <c r="AI16" s="22">
        <v>0</v>
      </c>
      <c r="AJ16" s="22">
        <v>0</v>
      </c>
      <c r="AK16" s="22">
        <v>0</v>
      </c>
      <c r="AL16" s="22">
        <v>0</v>
      </c>
      <c r="AM16" s="22">
        <v>0</v>
      </c>
      <c r="AN16" s="22">
        <v>0</v>
      </c>
      <c r="AO16" s="22">
        <v>0</v>
      </c>
      <c r="AP16" s="22">
        <v>0</v>
      </c>
      <c r="AQ16" s="22">
        <v>0</v>
      </c>
      <c r="AR16" s="22">
        <v>0</v>
      </c>
      <c r="AS16" s="22">
        <v>0</v>
      </c>
    </row>
    <row r="17" spans="1:45" x14ac:dyDescent="0.2">
      <c r="A17" s="17"/>
      <c r="B17" s="72" t="s">
        <v>30</v>
      </c>
      <c r="C17" s="51" t="s">
        <v>31</v>
      </c>
      <c r="D17" s="33">
        <v>1988</v>
      </c>
      <c r="E17" s="33">
        <v>38</v>
      </c>
      <c r="F17" s="33">
        <v>10</v>
      </c>
      <c r="G17" s="18">
        <v>20</v>
      </c>
      <c r="H17" s="19">
        <v>22</v>
      </c>
      <c r="I17" s="18">
        <v>50</v>
      </c>
      <c r="J17" s="35">
        <v>1720</v>
      </c>
      <c r="K17" s="20">
        <v>0.59000000000000008</v>
      </c>
      <c r="L17" s="21">
        <v>461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5532</v>
      </c>
      <c r="AA17" s="22">
        <v>5532</v>
      </c>
      <c r="AB17" s="22">
        <v>5532</v>
      </c>
      <c r="AC17" s="22">
        <v>5532</v>
      </c>
      <c r="AD17" s="22">
        <v>5532</v>
      </c>
      <c r="AE17" s="22">
        <v>5532</v>
      </c>
      <c r="AF17" s="22">
        <v>5532</v>
      </c>
      <c r="AG17" s="22">
        <v>5532</v>
      </c>
      <c r="AH17" s="22">
        <v>5532</v>
      </c>
      <c r="AI17" s="22">
        <v>5532</v>
      </c>
      <c r="AJ17" s="22">
        <v>5532</v>
      </c>
      <c r="AK17" s="22">
        <v>5532</v>
      </c>
      <c r="AL17" s="22">
        <v>5532</v>
      </c>
      <c r="AM17" s="22">
        <v>5532</v>
      </c>
      <c r="AN17" s="22">
        <v>5532</v>
      </c>
      <c r="AO17" s="22">
        <v>0</v>
      </c>
      <c r="AP17" s="22">
        <v>0</v>
      </c>
      <c r="AQ17" s="22">
        <v>0</v>
      </c>
      <c r="AR17" s="22">
        <v>0</v>
      </c>
      <c r="AS17" s="22">
        <v>0</v>
      </c>
    </row>
    <row r="18" spans="1:45" x14ac:dyDescent="0.2">
      <c r="A18" s="17"/>
      <c r="B18" s="72" t="s">
        <v>29</v>
      </c>
      <c r="C18" s="51" t="s">
        <v>26</v>
      </c>
      <c r="D18" s="33">
        <v>1983</v>
      </c>
      <c r="E18" s="33">
        <v>43</v>
      </c>
      <c r="F18" s="63">
        <v>16</v>
      </c>
      <c r="G18" s="18">
        <v>20</v>
      </c>
      <c r="H18" s="19">
        <v>23</v>
      </c>
      <c r="I18" s="18">
        <v>50</v>
      </c>
      <c r="J18" s="35">
        <v>1968</v>
      </c>
      <c r="K18" s="20">
        <v>0.6100000000000001</v>
      </c>
      <c r="L18" s="21">
        <v>835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10020</v>
      </c>
      <c r="V18" s="22">
        <v>10020</v>
      </c>
      <c r="W18" s="22">
        <v>10020</v>
      </c>
      <c r="X18" s="22">
        <v>10020</v>
      </c>
      <c r="Y18" s="22">
        <v>10020</v>
      </c>
      <c r="Z18" s="22">
        <v>10020</v>
      </c>
      <c r="AA18" s="22">
        <v>10020</v>
      </c>
      <c r="AB18" s="22">
        <v>10020</v>
      </c>
      <c r="AC18" s="22">
        <v>10020</v>
      </c>
      <c r="AD18" s="22">
        <v>10020</v>
      </c>
      <c r="AE18" s="22">
        <v>10020</v>
      </c>
      <c r="AF18" s="22">
        <v>10020</v>
      </c>
      <c r="AG18" s="22">
        <v>10020</v>
      </c>
      <c r="AH18" s="22">
        <v>10020</v>
      </c>
      <c r="AI18" s="22">
        <v>10020</v>
      </c>
      <c r="AJ18" s="22">
        <v>0</v>
      </c>
      <c r="AK18" s="22">
        <v>0</v>
      </c>
      <c r="AL18" s="22">
        <v>0</v>
      </c>
      <c r="AM18" s="22">
        <v>0</v>
      </c>
      <c r="AN18" s="22">
        <v>0</v>
      </c>
      <c r="AO18" s="22">
        <v>0</v>
      </c>
      <c r="AP18" s="22">
        <v>0</v>
      </c>
      <c r="AQ18" s="22">
        <v>0</v>
      </c>
      <c r="AR18" s="22">
        <v>0</v>
      </c>
      <c r="AS18" s="22">
        <v>0</v>
      </c>
    </row>
    <row r="19" spans="1:45" x14ac:dyDescent="0.2">
      <c r="A19" s="17"/>
      <c r="B19" s="37" t="s">
        <v>30</v>
      </c>
      <c r="C19" s="51" t="s">
        <v>31</v>
      </c>
      <c r="D19" s="33">
        <v>1977</v>
      </c>
      <c r="E19" s="33">
        <v>49</v>
      </c>
      <c r="F19" s="63">
        <v>19</v>
      </c>
      <c r="G19" s="18">
        <v>20</v>
      </c>
      <c r="H19" s="19">
        <v>20</v>
      </c>
      <c r="I19" s="18">
        <v>50</v>
      </c>
      <c r="J19" s="35">
        <v>1740</v>
      </c>
      <c r="K19" s="20">
        <v>0.55000000000000004</v>
      </c>
      <c r="L19" s="21">
        <v>909</v>
      </c>
      <c r="M19" s="22">
        <v>0</v>
      </c>
      <c r="N19" s="22">
        <v>0</v>
      </c>
      <c r="O19" s="22">
        <v>10908</v>
      </c>
      <c r="P19" s="22">
        <v>10908</v>
      </c>
      <c r="Q19" s="22">
        <v>10908</v>
      </c>
      <c r="R19" s="22">
        <v>10908</v>
      </c>
      <c r="S19" s="22">
        <v>10908</v>
      </c>
      <c r="T19" s="22">
        <v>10908</v>
      </c>
      <c r="U19" s="22">
        <v>10908</v>
      </c>
      <c r="V19" s="22">
        <v>10908</v>
      </c>
      <c r="W19" s="22">
        <v>10908</v>
      </c>
      <c r="X19" s="22">
        <v>10908</v>
      </c>
      <c r="Y19" s="22">
        <v>10908</v>
      </c>
      <c r="Z19" s="22">
        <v>10908</v>
      </c>
      <c r="AA19" s="22">
        <v>10908</v>
      </c>
      <c r="AB19" s="22">
        <v>10908</v>
      </c>
      <c r="AC19" s="22">
        <v>10908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  <c r="AK19" s="22">
        <v>0</v>
      </c>
      <c r="AL19" s="22">
        <v>0</v>
      </c>
      <c r="AM19" s="22">
        <v>0</v>
      </c>
      <c r="AN19" s="22">
        <v>0</v>
      </c>
      <c r="AO19" s="22">
        <v>0</v>
      </c>
      <c r="AP19" s="22">
        <v>0</v>
      </c>
      <c r="AQ19" s="22">
        <v>0</v>
      </c>
      <c r="AR19" s="22">
        <v>0</v>
      </c>
      <c r="AS19" s="22">
        <v>0</v>
      </c>
    </row>
    <row r="20" spans="1:45" ht="10.15" x14ac:dyDescent="0.2">
      <c r="A20" s="17"/>
      <c r="B20" s="37" t="s">
        <v>32</v>
      </c>
      <c r="C20" s="51" t="s">
        <v>34</v>
      </c>
      <c r="D20" s="33">
        <v>1989</v>
      </c>
      <c r="E20" s="33">
        <v>37</v>
      </c>
      <c r="F20" s="63">
        <v>7</v>
      </c>
      <c r="G20" s="18">
        <v>20</v>
      </c>
      <c r="H20" s="19">
        <v>20</v>
      </c>
      <c r="I20" s="18">
        <v>50</v>
      </c>
      <c r="J20" s="35">
        <v>1599</v>
      </c>
      <c r="K20" s="20">
        <v>0.55000000000000004</v>
      </c>
      <c r="L20" s="21">
        <v>308</v>
      </c>
      <c r="M20" s="22">
        <v>0</v>
      </c>
      <c r="N20" s="22">
        <v>0</v>
      </c>
      <c r="O20" s="22">
        <v>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2">
        <v>0</v>
      </c>
      <c r="AA20" s="22">
        <v>3696</v>
      </c>
      <c r="AB20" s="22">
        <v>3696</v>
      </c>
      <c r="AC20" s="22">
        <v>3696</v>
      </c>
      <c r="AD20" s="22">
        <v>3696</v>
      </c>
      <c r="AE20" s="22">
        <v>3696</v>
      </c>
      <c r="AF20" s="22">
        <v>3696</v>
      </c>
      <c r="AG20" s="22">
        <v>3696</v>
      </c>
      <c r="AH20" s="22">
        <v>3696</v>
      </c>
      <c r="AI20" s="22">
        <v>3696</v>
      </c>
      <c r="AJ20" s="22">
        <v>3696</v>
      </c>
      <c r="AK20" s="22">
        <v>3696</v>
      </c>
      <c r="AL20" s="22">
        <v>3696</v>
      </c>
      <c r="AM20" s="22">
        <v>3696</v>
      </c>
      <c r="AN20" s="22">
        <v>3696</v>
      </c>
      <c r="AO20" s="22">
        <v>3696</v>
      </c>
      <c r="AP20" s="22">
        <v>0</v>
      </c>
      <c r="AQ20" s="22">
        <v>0</v>
      </c>
      <c r="AR20" s="22">
        <v>0</v>
      </c>
      <c r="AS20" s="22">
        <v>0</v>
      </c>
    </row>
    <row r="21" spans="1:45" ht="10.15" x14ac:dyDescent="0.2">
      <c r="A21" s="17"/>
      <c r="B21" s="37" t="s">
        <v>32</v>
      </c>
      <c r="C21" s="51" t="s">
        <v>33</v>
      </c>
      <c r="D21" s="33">
        <v>1993</v>
      </c>
      <c r="E21" s="33">
        <v>33</v>
      </c>
      <c r="F21" s="63">
        <v>3</v>
      </c>
      <c r="G21" s="18">
        <v>20</v>
      </c>
      <c r="H21" s="19">
        <v>20</v>
      </c>
      <c r="I21" s="18">
        <v>50</v>
      </c>
      <c r="J21" s="35">
        <v>1545</v>
      </c>
      <c r="K21" s="20">
        <v>0.55000000000000004</v>
      </c>
      <c r="L21" s="21">
        <v>127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22">
        <v>0</v>
      </c>
      <c r="AC21" s="22">
        <v>0</v>
      </c>
      <c r="AD21" s="22">
        <v>0</v>
      </c>
      <c r="AE21" s="22">
        <v>1524</v>
      </c>
      <c r="AF21" s="22">
        <v>1524</v>
      </c>
      <c r="AG21" s="22">
        <v>1524</v>
      </c>
      <c r="AH21" s="22">
        <v>1524</v>
      </c>
      <c r="AI21" s="22">
        <v>1524</v>
      </c>
      <c r="AJ21" s="22">
        <v>1524</v>
      </c>
      <c r="AK21" s="22">
        <v>1524</v>
      </c>
      <c r="AL21" s="22">
        <v>1524</v>
      </c>
      <c r="AM21" s="22">
        <v>1524</v>
      </c>
      <c r="AN21" s="22">
        <v>1524</v>
      </c>
      <c r="AO21" s="22">
        <v>1524</v>
      </c>
      <c r="AP21" s="22">
        <v>1524</v>
      </c>
      <c r="AQ21" s="22">
        <v>1524</v>
      </c>
      <c r="AR21" s="22">
        <v>1524</v>
      </c>
      <c r="AS21" s="22">
        <v>1524</v>
      </c>
    </row>
    <row r="22" spans="1:45" x14ac:dyDescent="0.2">
      <c r="A22" s="17"/>
      <c r="B22" s="45" t="s">
        <v>30</v>
      </c>
      <c r="C22" s="52" t="s">
        <v>33</v>
      </c>
      <c r="D22" s="33">
        <v>1991</v>
      </c>
      <c r="E22" s="33">
        <v>35</v>
      </c>
      <c r="F22" s="63">
        <v>5</v>
      </c>
      <c r="G22" s="18">
        <v>20</v>
      </c>
      <c r="H22" s="19">
        <v>20</v>
      </c>
      <c r="I22" s="18">
        <v>50</v>
      </c>
      <c r="J22" s="35">
        <v>1665</v>
      </c>
      <c r="K22" s="20">
        <v>0.55000000000000004</v>
      </c>
      <c r="L22" s="21">
        <v>229</v>
      </c>
      <c r="M22" s="22">
        <v>0</v>
      </c>
      <c r="N22" s="22">
        <v>0</v>
      </c>
      <c r="O22" s="22">
        <v>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2">
        <v>0</v>
      </c>
      <c r="AA22" s="22">
        <v>0</v>
      </c>
      <c r="AB22" s="22">
        <v>0</v>
      </c>
      <c r="AC22" s="22">
        <v>2748</v>
      </c>
      <c r="AD22" s="22">
        <v>2748</v>
      </c>
      <c r="AE22" s="22">
        <v>2748</v>
      </c>
      <c r="AF22" s="22">
        <v>2748</v>
      </c>
      <c r="AG22" s="22">
        <v>2748</v>
      </c>
      <c r="AH22" s="22">
        <v>2748</v>
      </c>
      <c r="AI22" s="22">
        <v>2748</v>
      </c>
      <c r="AJ22" s="22">
        <v>2748</v>
      </c>
      <c r="AK22" s="22">
        <v>2748</v>
      </c>
      <c r="AL22" s="22">
        <v>2748</v>
      </c>
      <c r="AM22" s="22">
        <v>2748</v>
      </c>
      <c r="AN22" s="22">
        <v>2748</v>
      </c>
      <c r="AO22" s="22">
        <v>2748</v>
      </c>
      <c r="AP22" s="22">
        <v>2748</v>
      </c>
      <c r="AQ22" s="22">
        <v>2748</v>
      </c>
      <c r="AR22" s="22">
        <v>0</v>
      </c>
      <c r="AS22" s="22">
        <v>0</v>
      </c>
    </row>
    <row r="23" spans="1:45" x14ac:dyDescent="0.2">
      <c r="A23" s="17"/>
      <c r="B23" s="45" t="s">
        <v>30</v>
      </c>
      <c r="C23" s="52" t="s">
        <v>34</v>
      </c>
      <c r="D23" s="33">
        <v>1980</v>
      </c>
      <c r="E23" s="33">
        <v>46</v>
      </c>
      <c r="F23" s="63">
        <v>9</v>
      </c>
      <c r="G23" s="18">
        <v>20</v>
      </c>
      <c r="H23" s="19">
        <v>13</v>
      </c>
      <c r="I23" s="18">
        <v>50</v>
      </c>
      <c r="J23" s="35">
        <v>1672</v>
      </c>
      <c r="K23" s="20">
        <v>0.41000000000000003</v>
      </c>
      <c r="L23" s="21">
        <v>475</v>
      </c>
      <c r="M23" s="22">
        <v>0</v>
      </c>
      <c r="N23" s="22">
        <v>0</v>
      </c>
      <c r="O23" s="22">
        <v>0</v>
      </c>
      <c r="P23" s="22">
        <v>0</v>
      </c>
      <c r="Q23" s="22">
        <v>0</v>
      </c>
      <c r="R23" s="22">
        <v>5700</v>
      </c>
      <c r="S23" s="22">
        <v>5700</v>
      </c>
      <c r="T23" s="22">
        <v>5700</v>
      </c>
      <c r="U23" s="22">
        <v>5700</v>
      </c>
      <c r="V23" s="22">
        <v>5700</v>
      </c>
      <c r="W23" s="22">
        <v>5700</v>
      </c>
      <c r="X23" s="22">
        <v>5700</v>
      </c>
      <c r="Y23" s="22">
        <v>5700</v>
      </c>
      <c r="Z23" s="22">
        <v>5700</v>
      </c>
      <c r="AA23" s="22">
        <v>5700</v>
      </c>
      <c r="AB23" s="22">
        <v>5700</v>
      </c>
      <c r="AC23" s="22">
        <v>5700</v>
      </c>
      <c r="AD23" s="22">
        <v>5700</v>
      </c>
      <c r="AE23" s="22">
        <v>5700</v>
      </c>
      <c r="AF23" s="22">
        <v>5700</v>
      </c>
      <c r="AG23" s="22">
        <v>0</v>
      </c>
      <c r="AH23" s="22">
        <v>0</v>
      </c>
      <c r="AI23" s="22">
        <v>0</v>
      </c>
      <c r="AJ23" s="22">
        <v>0</v>
      </c>
      <c r="AK23" s="22">
        <v>0</v>
      </c>
      <c r="AL23" s="22">
        <v>0</v>
      </c>
      <c r="AM23" s="22">
        <v>0</v>
      </c>
      <c r="AN23" s="22">
        <v>0</v>
      </c>
      <c r="AO23" s="22">
        <v>0</v>
      </c>
      <c r="AP23" s="22">
        <v>0</v>
      </c>
      <c r="AQ23" s="22">
        <v>0</v>
      </c>
      <c r="AR23" s="22">
        <v>0</v>
      </c>
      <c r="AS23" s="22">
        <v>0</v>
      </c>
    </row>
    <row r="24" spans="1:45" x14ac:dyDescent="0.2">
      <c r="A24" s="17"/>
      <c r="B24" s="45" t="s">
        <v>30</v>
      </c>
      <c r="C24" s="52" t="s">
        <v>31</v>
      </c>
      <c r="D24" s="33">
        <v>1989</v>
      </c>
      <c r="E24" s="33">
        <v>37</v>
      </c>
      <c r="F24" s="63">
        <v>11</v>
      </c>
      <c r="G24" s="18">
        <v>20</v>
      </c>
      <c r="H24" s="19">
        <v>24</v>
      </c>
      <c r="I24" s="18">
        <v>50</v>
      </c>
      <c r="J24" s="35">
        <v>1691</v>
      </c>
      <c r="K24" s="20">
        <v>0.63</v>
      </c>
      <c r="L24" s="21">
        <v>488</v>
      </c>
      <c r="M24" s="22">
        <v>0</v>
      </c>
      <c r="N24" s="22">
        <v>0</v>
      </c>
      <c r="O24" s="22">
        <v>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22">
        <v>0</v>
      </c>
      <c r="X24" s="22">
        <v>0</v>
      </c>
      <c r="Y24" s="22">
        <v>0</v>
      </c>
      <c r="Z24" s="22">
        <v>0</v>
      </c>
      <c r="AA24" s="22">
        <v>5856</v>
      </c>
      <c r="AB24" s="22">
        <v>5856</v>
      </c>
      <c r="AC24" s="22">
        <v>5856</v>
      </c>
      <c r="AD24" s="22">
        <v>5856</v>
      </c>
      <c r="AE24" s="22">
        <v>5856</v>
      </c>
      <c r="AF24" s="22">
        <v>5856</v>
      </c>
      <c r="AG24" s="22">
        <v>5856</v>
      </c>
      <c r="AH24" s="22">
        <v>5856</v>
      </c>
      <c r="AI24" s="22">
        <v>5856</v>
      </c>
      <c r="AJ24" s="22">
        <v>5856</v>
      </c>
      <c r="AK24" s="22">
        <v>5856</v>
      </c>
      <c r="AL24" s="22">
        <v>5856</v>
      </c>
      <c r="AM24" s="22">
        <v>5856</v>
      </c>
      <c r="AN24" s="22">
        <v>5856</v>
      </c>
      <c r="AO24" s="22">
        <v>5856</v>
      </c>
      <c r="AP24" s="22">
        <v>0</v>
      </c>
      <c r="AQ24" s="22">
        <v>0</v>
      </c>
      <c r="AR24" s="22">
        <v>0</v>
      </c>
      <c r="AS24" s="22">
        <v>0</v>
      </c>
    </row>
    <row r="25" spans="1:45" x14ac:dyDescent="0.2">
      <c r="A25" s="17"/>
      <c r="B25" s="45" t="s">
        <v>29</v>
      </c>
      <c r="C25" s="52" t="s">
        <v>34</v>
      </c>
      <c r="D25" s="33">
        <v>1976</v>
      </c>
      <c r="E25" s="33">
        <v>50</v>
      </c>
      <c r="F25" s="33">
        <v>8</v>
      </c>
      <c r="G25" s="18">
        <v>20</v>
      </c>
      <c r="H25" s="19">
        <v>8</v>
      </c>
      <c r="I25" s="18">
        <v>50</v>
      </c>
      <c r="J25" s="35">
        <v>1919</v>
      </c>
      <c r="K25" s="20">
        <v>0.31000000000000005</v>
      </c>
      <c r="L25" s="21">
        <v>595</v>
      </c>
      <c r="M25" s="22">
        <v>0</v>
      </c>
      <c r="N25" s="22">
        <v>7140</v>
      </c>
      <c r="O25" s="22">
        <v>7140</v>
      </c>
      <c r="P25" s="22">
        <v>7140</v>
      </c>
      <c r="Q25" s="22">
        <v>7140</v>
      </c>
      <c r="R25" s="22">
        <v>7140</v>
      </c>
      <c r="S25" s="22">
        <v>7140</v>
      </c>
      <c r="T25" s="22">
        <v>7140</v>
      </c>
      <c r="U25" s="22">
        <v>7140</v>
      </c>
      <c r="V25" s="22">
        <v>7140</v>
      </c>
      <c r="W25" s="22">
        <v>7140</v>
      </c>
      <c r="X25" s="22">
        <v>7140</v>
      </c>
      <c r="Y25" s="22">
        <v>7140</v>
      </c>
      <c r="Z25" s="22">
        <v>7140</v>
      </c>
      <c r="AA25" s="22">
        <v>7140</v>
      </c>
      <c r="AB25" s="22">
        <v>7140</v>
      </c>
      <c r="AC25" s="22">
        <v>0</v>
      </c>
      <c r="AD25" s="22">
        <v>0</v>
      </c>
      <c r="AE25" s="22">
        <v>0</v>
      </c>
      <c r="AF25" s="22">
        <v>0</v>
      </c>
      <c r="AG25" s="22">
        <v>0</v>
      </c>
      <c r="AH25" s="22">
        <v>0</v>
      </c>
      <c r="AI25" s="22">
        <v>0</v>
      </c>
      <c r="AJ25" s="22">
        <v>0</v>
      </c>
      <c r="AK25" s="22">
        <v>0</v>
      </c>
      <c r="AL25" s="22">
        <v>0</v>
      </c>
      <c r="AM25" s="22">
        <v>0</v>
      </c>
      <c r="AN25" s="22">
        <v>0</v>
      </c>
      <c r="AO25" s="22">
        <v>0</v>
      </c>
      <c r="AP25" s="22">
        <v>0</v>
      </c>
      <c r="AQ25" s="22">
        <v>0</v>
      </c>
      <c r="AR25" s="22">
        <v>0</v>
      </c>
      <c r="AS25" s="22">
        <v>0</v>
      </c>
    </row>
    <row r="26" spans="1:45" ht="10.15" x14ac:dyDescent="0.2">
      <c r="A26" s="17"/>
      <c r="B26" s="45" t="s">
        <v>32</v>
      </c>
      <c r="C26" s="52" t="s">
        <v>34</v>
      </c>
      <c r="D26" s="33">
        <v>1981</v>
      </c>
      <c r="E26" s="33">
        <v>45</v>
      </c>
      <c r="F26" s="33">
        <v>8</v>
      </c>
      <c r="G26" s="18">
        <v>20</v>
      </c>
      <c r="H26" s="19">
        <v>13</v>
      </c>
      <c r="I26" s="18">
        <v>50</v>
      </c>
      <c r="J26" s="35">
        <v>1572</v>
      </c>
      <c r="K26" s="20">
        <v>0.41000000000000003</v>
      </c>
      <c r="L26" s="21">
        <v>397</v>
      </c>
      <c r="M26" s="22">
        <v>0</v>
      </c>
      <c r="N26" s="22">
        <v>0</v>
      </c>
      <c r="O26" s="22">
        <v>0</v>
      </c>
      <c r="P26" s="22">
        <v>0</v>
      </c>
      <c r="Q26" s="22">
        <v>0</v>
      </c>
      <c r="R26" s="22">
        <v>0</v>
      </c>
      <c r="S26" s="22">
        <v>4764</v>
      </c>
      <c r="T26" s="22">
        <v>4764</v>
      </c>
      <c r="U26" s="22">
        <v>4764</v>
      </c>
      <c r="V26" s="22">
        <v>4764</v>
      </c>
      <c r="W26" s="22">
        <v>4764</v>
      </c>
      <c r="X26" s="22">
        <v>4764</v>
      </c>
      <c r="Y26" s="22">
        <v>4764</v>
      </c>
      <c r="Z26" s="22">
        <v>4764</v>
      </c>
      <c r="AA26" s="22">
        <v>4764</v>
      </c>
      <c r="AB26" s="22">
        <v>4764</v>
      </c>
      <c r="AC26" s="22">
        <v>4764</v>
      </c>
      <c r="AD26" s="22">
        <v>4764</v>
      </c>
      <c r="AE26" s="22">
        <v>4764</v>
      </c>
      <c r="AF26" s="22">
        <v>4764</v>
      </c>
      <c r="AG26" s="22">
        <v>4764</v>
      </c>
      <c r="AH26" s="22">
        <v>0</v>
      </c>
      <c r="AI26" s="22">
        <v>0</v>
      </c>
      <c r="AJ26" s="22">
        <v>0</v>
      </c>
      <c r="AK26" s="22">
        <v>0</v>
      </c>
      <c r="AL26" s="22">
        <v>0</v>
      </c>
      <c r="AM26" s="22">
        <v>0</v>
      </c>
      <c r="AN26" s="22">
        <v>0</v>
      </c>
      <c r="AO26" s="22">
        <v>0</v>
      </c>
      <c r="AP26" s="22">
        <v>0</v>
      </c>
      <c r="AQ26" s="22">
        <v>0</v>
      </c>
      <c r="AR26" s="22">
        <v>0</v>
      </c>
      <c r="AS26" s="22">
        <v>0</v>
      </c>
    </row>
    <row r="27" spans="1:45" ht="10.15" x14ac:dyDescent="0.2">
      <c r="A27" s="17"/>
      <c r="B27" s="45" t="s">
        <v>32</v>
      </c>
      <c r="C27" s="52" t="s">
        <v>34</v>
      </c>
      <c r="D27" s="33">
        <v>1979</v>
      </c>
      <c r="E27" s="33">
        <v>47</v>
      </c>
      <c r="F27" s="33">
        <v>22</v>
      </c>
      <c r="G27" s="18">
        <v>20</v>
      </c>
      <c r="H27" s="19">
        <v>25</v>
      </c>
      <c r="I27" s="18">
        <v>50</v>
      </c>
      <c r="J27" s="35">
        <v>1632</v>
      </c>
      <c r="K27" s="20">
        <v>0.65</v>
      </c>
      <c r="L27" s="21">
        <v>934</v>
      </c>
      <c r="M27" s="22">
        <v>0</v>
      </c>
      <c r="N27" s="22">
        <v>0</v>
      </c>
      <c r="O27" s="22">
        <v>0</v>
      </c>
      <c r="P27" s="22">
        <v>0</v>
      </c>
      <c r="Q27" s="22">
        <v>11208</v>
      </c>
      <c r="R27" s="22">
        <v>11208</v>
      </c>
      <c r="S27" s="22">
        <v>11208</v>
      </c>
      <c r="T27" s="22">
        <v>11208</v>
      </c>
      <c r="U27" s="22">
        <v>11208</v>
      </c>
      <c r="V27" s="22">
        <v>11208</v>
      </c>
      <c r="W27" s="22">
        <v>11208</v>
      </c>
      <c r="X27" s="22">
        <v>11208</v>
      </c>
      <c r="Y27" s="22">
        <v>11208</v>
      </c>
      <c r="Z27" s="22">
        <v>11208</v>
      </c>
      <c r="AA27" s="22">
        <v>11208</v>
      </c>
      <c r="AB27" s="22">
        <v>11208</v>
      </c>
      <c r="AC27" s="22">
        <v>11208</v>
      </c>
      <c r="AD27" s="22">
        <v>11208</v>
      </c>
      <c r="AE27" s="22">
        <v>11208</v>
      </c>
      <c r="AF27" s="22">
        <v>0</v>
      </c>
      <c r="AG27" s="22">
        <v>0</v>
      </c>
      <c r="AH27" s="22">
        <v>0</v>
      </c>
      <c r="AI27" s="22">
        <v>0</v>
      </c>
      <c r="AJ27" s="22">
        <v>0</v>
      </c>
      <c r="AK27" s="22">
        <v>0</v>
      </c>
      <c r="AL27" s="22">
        <v>0</v>
      </c>
      <c r="AM27" s="22">
        <v>0</v>
      </c>
      <c r="AN27" s="22">
        <v>0</v>
      </c>
      <c r="AO27" s="22">
        <v>0</v>
      </c>
      <c r="AP27" s="22">
        <v>0</v>
      </c>
      <c r="AQ27" s="22">
        <v>0</v>
      </c>
      <c r="AR27" s="22">
        <v>0</v>
      </c>
      <c r="AS27" s="22">
        <v>0</v>
      </c>
    </row>
    <row r="28" spans="1:45" x14ac:dyDescent="0.2">
      <c r="A28" s="17"/>
      <c r="B28" s="37" t="s">
        <v>30</v>
      </c>
      <c r="C28" s="51" t="s">
        <v>31</v>
      </c>
      <c r="D28" s="33">
        <v>1983</v>
      </c>
      <c r="E28" s="33">
        <v>43</v>
      </c>
      <c r="F28" s="33">
        <v>18</v>
      </c>
      <c r="G28" s="18">
        <v>20</v>
      </c>
      <c r="H28" s="19">
        <v>25</v>
      </c>
      <c r="I28" s="18">
        <v>50</v>
      </c>
      <c r="J28" s="35">
        <v>1711</v>
      </c>
      <c r="K28" s="20">
        <v>0.65</v>
      </c>
      <c r="L28" s="21">
        <v>801</v>
      </c>
      <c r="M28" s="22">
        <v>0</v>
      </c>
      <c r="N28" s="22">
        <v>0</v>
      </c>
      <c r="O28" s="22">
        <v>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9612</v>
      </c>
      <c r="V28" s="22">
        <v>9612</v>
      </c>
      <c r="W28" s="22">
        <v>9612</v>
      </c>
      <c r="X28" s="22">
        <v>9612</v>
      </c>
      <c r="Y28" s="22">
        <v>9612</v>
      </c>
      <c r="Z28" s="22">
        <v>9612</v>
      </c>
      <c r="AA28" s="22">
        <v>9612</v>
      </c>
      <c r="AB28" s="22">
        <v>9612</v>
      </c>
      <c r="AC28" s="22">
        <v>9612</v>
      </c>
      <c r="AD28" s="22">
        <v>9612</v>
      </c>
      <c r="AE28" s="22">
        <v>9612</v>
      </c>
      <c r="AF28" s="22">
        <v>9612</v>
      </c>
      <c r="AG28" s="22">
        <v>9612</v>
      </c>
      <c r="AH28" s="22">
        <v>9612</v>
      </c>
      <c r="AI28" s="22">
        <v>9612</v>
      </c>
      <c r="AJ28" s="22">
        <v>0</v>
      </c>
      <c r="AK28" s="22">
        <v>0</v>
      </c>
      <c r="AL28" s="22">
        <v>0</v>
      </c>
      <c r="AM28" s="22">
        <v>0</v>
      </c>
      <c r="AN28" s="22">
        <v>0</v>
      </c>
      <c r="AO28" s="22">
        <v>0</v>
      </c>
      <c r="AP28" s="22">
        <v>0</v>
      </c>
      <c r="AQ28" s="22">
        <v>0</v>
      </c>
      <c r="AR28" s="22">
        <v>0</v>
      </c>
      <c r="AS28" s="22">
        <v>0</v>
      </c>
    </row>
    <row r="29" spans="1:45" x14ac:dyDescent="0.2">
      <c r="A29" s="17"/>
      <c r="B29" s="37" t="s">
        <v>30</v>
      </c>
      <c r="C29" s="51" t="s">
        <v>31</v>
      </c>
      <c r="D29" s="33">
        <v>1978</v>
      </c>
      <c r="E29" s="33">
        <v>48</v>
      </c>
      <c r="F29" s="33">
        <v>26</v>
      </c>
      <c r="G29" s="18">
        <v>20</v>
      </c>
      <c r="H29" s="19">
        <v>28</v>
      </c>
      <c r="I29" s="18">
        <v>50</v>
      </c>
      <c r="J29" s="35">
        <v>1760</v>
      </c>
      <c r="K29" s="20">
        <v>0.71000000000000008</v>
      </c>
      <c r="L29" s="21">
        <v>1160</v>
      </c>
      <c r="M29" s="22">
        <v>0</v>
      </c>
      <c r="N29" s="22">
        <v>0</v>
      </c>
      <c r="O29" s="22">
        <v>0</v>
      </c>
      <c r="P29" s="22">
        <v>13920</v>
      </c>
      <c r="Q29" s="22">
        <v>13920</v>
      </c>
      <c r="R29" s="22">
        <v>13920</v>
      </c>
      <c r="S29" s="22">
        <v>13920</v>
      </c>
      <c r="T29" s="22">
        <v>13920</v>
      </c>
      <c r="U29" s="22">
        <v>13920</v>
      </c>
      <c r="V29" s="22">
        <v>13920</v>
      </c>
      <c r="W29" s="22">
        <v>13920</v>
      </c>
      <c r="X29" s="22">
        <v>13920</v>
      </c>
      <c r="Y29" s="22">
        <v>13920</v>
      </c>
      <c r="Z29" s="22">
        <v>13920</v>
      </c>
      <c r="AA29" s="22">
        <v>13920</v>
      </c>
      <c r="AB29" s="22">
        <v>13920</v>
      </c>
      <c r="AC29" s="22">
        <v>13920</v>
      </c>
      <c r="AD29" s="22">
        <v>13920</v>
      </c>
      <c r="AE29" s="22">
        <v>0</v>
      </c>
      <c r="AF29" s="22">
        <v>0</v>
      </c>
      <c r="AG29" s="22">
        <v>0</v>
      </c>
      <c r="AH29" s="22">
        <v>0</v>
      </c>
      <c r="AI29" s="22">
        <v>0</v>
      </c>
      <c r="AJ29" s="22">
        <v>0</v>
      </c>
      <c r="AK29" s="22">
        <v>0</v>
      </c>
      <c r="AL29" s="22">
        <v>0</v>
      </c>
      <c r="AM29" s="22">
        <v>0</v>
      </c>
      <c r="AN29" s="22">
        <v>0</v>
      </c>
      <c r="AO29" s="22">
        <v>0</v>
      </c>
      <c r="AP29" s="22">
        <v>0</v>
      </c>
      <c r="AQ29" s="22">
        <v>0</v>
      </c>
      <c r="AR29" s="22">
        <v>0</v>
      </c>
      <c r="AS29" s="22">
        <v>0</v>
      </c>
    </row>
    <row r="30" spans="1:45" x14ac:dyDescent="0.2">
      <c r="A30" s="17"/>
      <c r="B30" s="37" t="s">
        <v>30</v>
      </c>
      <c r="C30" s="51" t="s">
        <v>31</v>
      </c>
      <c r="D30" s="33">
        <v>1981</v>
      </c>
      <c r="E30" s="33">
        <v>45</v>
      </c>
      <c r="F30" s="33">
        <v>22</v>
      </c>
      <c r="G30" s="18">
        <v>20</v>
      </c>
      <c r="H30" s="19">
        <v>27</v>
      </c>
      <c r="I30" s="18">
        <v>50</v>
      </c>
      <c r="J30" s="35">
        <v>1760</v>
      </c>
      <c r="K30" s="20">
        <v>0.69000000000000006</v>
      </c>
      <c r="L30" s="21">
        <v>990</v>
      </c>
      <c r="M30" s="22">
        <v>0</v>
      </c>
      <c r="N30" s="22">
        <v>0</v>
      </c>
      <c r="O30" s="22">
        <v>0</v>
      </c>
      <c r="P30" s="22">
        <v>0</v>
      </c>
      <c r="Q30" s="22">
        <v>0</v>
      </c>
      <c r="R30" s="22">
        <v>0</v>
      </c>
      <c r="S30" s="22">
        <v>11880</v>
      </c>
      <c r="T30" s="22">
        <v>11880</v>
      </c>
      <c r="U30" s="22">
        <v>11880</v>
      </c>
      <c r="V30" s="22">
        <v>11880</v>
      </c>
      <c r="W30" s="22">
        <v>11880</v>
      </c>
      <c r="X30" s="22">
        <v>11880</v>
      </c>
      <c r="Y30" s="22">
        <v>11880</v>
      </c>
      <c r="Z30" s="22">
        <v>11880</v>
      </c>
      <c r="AA30" s="22">
        <v>11880</v>
      </c>
      <c r="AB30" s="22">
        <v>11880</v>
      </c>
      <c r="AC30" s="22">
        <v>11880</v>
      </c>
      <c r="AD30" s="22">
        <v>11880</v>
      </c>
      <c r="AE30" s="22">
        <v>11880</v>
      </c>
      <c r="AF30" s="22">
        <v>11880</v>
      </c>
      <c r="AG30" s="22">
        <v>11880</v>
      </c>
      <c r="AH30" s="22">
        <v>0</v>
      </c>
      <c r="AI30" s="22">
        <v>0</v>
      </c>
      <c r="AJ30" s="22">
        <v>0</v>
      </c>
      <c r="AK30" s="22">
        <v>0</v>
      </c>
      <c r="AL30" s="22">
        <v>0</v>
      </c>
      <c r="AM30" s="22">
        <v>0</v>
      </c>
      <c r="AN30" s="22">
        <v>0</v>
      </c>
      <c r="AO30" s="22">
        <v>0</v>
      </c>
      <c r="AP30" s="22">
        <v>0</v>
      </c>
      <c r="AQ30" s="22">
        <v>0</v>
      </c>
      <c r="AR30" s="22">
        <v>0</v>
      </c>
      <c r="AS30" s="22">
        <v>0</v>
      </c>
    </row>
    <row r="31" spans="1:45" x14ac:dyDescent="0.2">
      <c r="A31" s="17"/>
      <c r="B31" s="37" t="s">
        <v>29</v>
      </c>
      <c r="C31" s="51" t="s">
        <v>26</v>
      </c>
      <c r="D31" s="33">
        <v>1980</v>
      </c>
      <c r="E31" s="33">
        <v>46</v>
      </c>
      <c r="F31" s="33">
        <v>19</v>
      </c>
      <c r="G31" s="18">
        <v>20</v>
      </c>
      <c r="H31" s="19">
        <v>23</v>
      </c>
      <c r="I31" s="18">
        <v>50</v>
      </c>
      <c r="J31" s="35">
        <v>2001</v>
      </c>
      <c r="K31" s="20">
        <v>0.6100000000000001</v>
      </c>
      <c r="L31" s="21">
        <v>1008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22">
        <v>12096</v>
      </c>
      <c r="S31" s="22">
        <v>12096</v>
      </c>
      <c r="T31" s="22">
        <v>12096</v>
      </c>
      <c r="U31" s="22">
        <v>12096</v>
      </c>
      <c r="V31" s="22">
        <v>12096</v>
      </c>
      <c r="W31" s="22">
        <v>12096</v>
      </c>
      <c r="X31" s="22">
        <v>12096</v>
      </c>
      <c r="Y31" s="22">
        <v>12096</v>
      </c>
      <c r="Z31" s="22">
        <v>12096</v>
      </c>
      <c r="AA31" s="22">
        <v>12096</v>
      </c>
      <c r="AB31" s="22">
        <v>12096</v>
      </c>
      <c r="AC31" s="22">
        <v>12096</v>
      </c>
      <c r="AD31" s="22">
        <v>12096</v>
      </c>
      <c r="AE31" s="22">
        <v>12096</v>
      </c>
      <c r="AF31" s="22">
        <v>12096</v>
      </c>
      <c r="AG31" s="22">
        <v>0</v>
      </c>
      <c r="AH31" s="22">
        <v>0</v>
      </c>
      <c r="AI31" s="22">
        <v>0</v>
      </c>
      <c r="AJ31" s="22">
        <v>0</v>
      </c>
      <c r="AK31" s="22">
        <v>0</v>
      </c>
      <c r="AL31" s="22">
        <v>0</v>
      </c>
      <c r="AM31" s="22">
        <v>0</v>
      </c>
      <c r="AN31" s="22">
        <v>0</v>
      </c>
      <c r="AO31" s="22">
        <v>0</v>
      </c>
      <c r="AP31" s="22">
        <v>0</v>
      </c>
      <c r="AQ31" s="22">
        <v>0</v>
      </c>
      <c r="AR31" s="22">
        <v>0</v>
      </c>
      <c r="AS31" s="22">
        <v>0</v>
      </c>
    </row>
    <row r="32" spans="1:45" x14ac:dyDescent="0.2">
      <c r="A32" s="17"/>
      <c r="B32" s="37" t="s">
        <v>30</v>
      </c>
      <c r="C32" s="51" t="s">
        <v>31</v>
      </c>
      <c r="D32" s="33">
        <v>1981</v>
      </c>
      <c r="E32" s="33">
        <v>45</v>
      </c>
      <c r="F32" s="33">
        <v>19</v>
      </c>
      <c r="G32" s="18">
        <v>20</v>
      </c>
      <c r="H32" s="19">
        <v>24</v>
      </c>
      <c r="I32" s="18">
        <v>50</v>
      </c>
      <c r="J32" s="35">
        <v>1711</v>
      </c>
      <c r="K32" s="20">
        <v>0.63</v>
      </c>
      <c r="L32" s="21">
        <v>853</v>
      </c>
      <c r="M32" s="22">
        <v>0</v>
      </c>
      <c r="N32" s="22">
        <v>0</v>
      </c>
      <c r="O32" s="22">
        <v>0</v>
      </c>
      <c r="P32" s="22">
        <v>0</v>
      </c>
      <c r="Q32" s="22">
        <v>0</v>
      </c>
      <c r="R32" s="22">
        <v>0</v>
      </c>
      <c r="S32" s="22">
        <v>10236</v>
      </c>
      <c r="T32" s="22">
        <v>10236</v>
      </c>
      <c r="U32" s="22">
        <v>10236</v>
      </c>
      <c r="V32" s="22">
        <v>10236</v>
      </c>
      <c r="W32" s="22">
        <v>10236</v>
      </c>
      <c r="X32" s="22">
        <v>10236</v>
      </c>
      <c r="Y32" s="22">
        <v>10236</v>
      </c>
      <c r="Z32" s="22">
        <v>10236</v>
      </c>
      <c r="AA32" s="22">
        <v>10236</v>
      </c>
      <c r="AB32" s="22">
        <v>10236</v>
      </c>
      <c r="AC32" s="22">
        <v>10236</v>
      </c>
      <c r="AD32" s="22">
        <v>10236</v>
      </c>
      <c r="AE32" s="22">
        <v>10236</v>
      </c>
      <c r="AF32" s="22">
        <v>10236</v>
      </c>
      <c r="AG32" s="22">
        <v>10236</v>
      </c>
      <c r="AH32" s="22">
        <v>0</v>
      </c>
      <c r="AI32" s="22">
        <v>0</v>
      </c>
      <c r="AJ32" s="22">
        <v>0</v>
      </c>
      <c r="AK32" s="22">
        <v>0</v>
      </c>
      <c r="AL32" s="22">
        <v>0</v>
      </c>
      <c r="AM32" s="22">
        <v>0</v>
      </c>
      <c r="AN32" s="22">
        <v>0</v>
      </c>
      <c r="AO32" s="22">
        <v>0</v>
      </c>
      <c r="AP32" s="22">
        <v>0</v>
      </c>
      <c r="AQ32" s="22">
        <v>0</v>
      </c>
      <c r="AR32" s="22">
        <v>0</v>
      </c>
      <c r="AS32" s="22">
        <v>0</v>
      </c>
    </row>
    <row r="33" spans="1:45" x14ac:dyDescent="0.2">
      <c r="A33" s="17"/>
      <c r="B33" s="37" t="s">
        <v>30</v>
      </c>
      <c r="C33" s="51" t="s">
        <v>31</v>
      </c>
      <c r="D33" s="33">
        <v>1979</v>
      </c>
      <c r="E33" s="33">
        <v>47</v>
      </c>
      <c r="F33" s="33">
        <v>18</v>
      </c>
      <c r="G33" s="18">
        <v>20</v>
      </c>
      <c r="H33" s="19">
        <v>21</v>
      </c>
      <c r="I33" s="18">
        <v>50</v>
      </c>
      <c r="J33" s="35">
        <v>1711</v>
      </c>
      <c r="K33" s="20">
        <v>0.57000000000000006</v>
      </c>
      <c r="L33" s="21">
        <v>836</v>
      </c>
      <c r="M33" s="22">
        <v>0</v>
      </c>
      <c r="N33" s="22">
        <v>0</v>
      </c>
      <c r="O33" s="22">
        <v>0</v>
      </c>
      <c r="P33" s="22">
        <v>0</v>
      </c>
      <c r="Q33" s="22">
        <v>10032</v>
      </c>
      <c r="R33" s="22">
        <v>10032</v>
      </c>
      <c r="S33" s="22">
        <v>10032</v>
      </c>
      <c r="T33" s="22">
        <v>10032</v>
      </c>
      <c r="U33" s="22">
        <v>10032</v>
      </c>
      <c r="V33" s="22">
        <v>10032</v>
      </c>
      <c r="W33" s="22">
        <v>10032</v>
      </c>
      <c r="X33" s="22">
        <v>10032</v>
      </c>
      <c r="Y33" s="22">
        <v>10032</v>
      </c>
      <c r="Z33" s="22">
        <v>10032</v>
      </c>
      <c r="AA33" s="22">
        <v>10032</v>
      </c>
      <c r="AB33" s="22">
        <v>10032</v>
      </c>
      <c r="AC33" s="22">
        <v>10032</v>
      </c>
      <c r="AD33" s="22">
        <v>10032</v>
      </c>
      <c r="AE33" s="22">
        <v>10032</v>
      </c>
      <c r="AF33" s="22">
        <v>0</v>
      </c>
      <c r="AG33" s="22">
        <v>0</v>
      </c>
      <c r="AH33" s="22">
        <v>0</v>
      </c>
      <c r="AI33" s="22">
        <v>0</v>
      </c>
      <c r="AJ33" s="22">
        <v>0</v>
      </c>
      <c r="AK33" s="22">
        <v>0</v>
      </c>
      <c r="AL33" s="22">
        <v>0</v>
      </c>
      <c r="AM33" s="22">
        <v>0</v>
      </c>
      <c r="AN33" s="22">
        <v>0</v>
      </c>
      <c r="AO33" s="22">
        <v>0</v>
      </c>
      <c r="AP33" s="22">
        <v>0</v>
      </c>
      <c r="AQ33" s="22">
        <v>0</v>
      </c>
      <c r="AR33" s="22">
        <v>0</v>
      </c>
      <c r="AS33" s="22">
        <v>0</v>
      </c>
    </row>
    <row r="34" spans="1:45" x14ac:dyDescent="0.2">
      <c r="A34" s="17"/>
      <c r="B34" s="37" t="s">
        <v>30</v>
      </c>
      <c r="C34" s="51" t="s">
        <v>31</v>
      </c>
      <c r="D34" s="33">
        <v>1987</v>
      </c>
      <c r="E34" s="33">
        <v>39</v>
      </c>
      <c r="F34" s="33">
        <v>15</v>
      </c>
      <c r="G34" s="18">
        <v>20</v>
      </c>
      <c r="H34" s="19">
        <v>26</v>
      </c>
      <c r="I34" s="18">
        <v>50</v>
      </c>
      <c r="J34" s="35">
        <v>1740</v>
      </c>
      <c r="K34" s="20">
        <v>0.67</v>
      </c>
      <c r="L34" s="21">
        <v>673</v>
      </c>
      <c r="M34" s="22">
        <v>0</v>
      </c>
      <c r="N34" s="22">
        <v>0</v>
      </c>
      <c r="O34" s="22">
        <v>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22">
        <v>0</v>
      </c>
      <c r="X34" s="22">
        <v>0</v>
      </c>
      <c r="Y34" s="22">
        <v>8076</v>
      </c>
      <c r="Z34" s="22">
        <v>8076</v>
      </c>
      <c r="AA34" s="22">
        <v>8076</v>
      </c>
      <c r="AB34" s="22">
        <v>8076</v>
      </c>
      <c r="AC34" s="22">
        <v>8076</v>
      </c>
      <c r="AD34" s="22">
        <v>8076</v>
      </c>
      <c r="AE34" s="22">
        <v>8076</v>
      </c>
      <c r="AF34" s="22">
        <v>8076</v>
      </c>
      <c r="AG34" s="22">
        <v>8076</v>
      </c>
      <c r="AH34" s="22">
        <v>8076</v>
      </c>
      <c r="AI34" s="22">
        <v>8076</v>
      </c>
      <c r="AJ34" s="22">
        <v>8076</v>
      </c>
      <c r="AK34" s="22">
        <v>8076</v>
      </c>
      <c r="AL34" s="22">
        <v>8076</v>
      </c>
      <c r="AM34" s="22">
        <v>8076</v>
      </c>
      <c r="AN34" s="22">
        <v>0</v>
      </c>
      <c r="AO34" s="22">
        <v>0</v>
      </c>
      <c r="AP34" s="22">
        <v>0</v>
      </c>
      <c r="AQ34" s="22">
        <v>0</v>
      </c>
      <c r="AR34" s="22">
        <v>0</v>
      </c>
      <c r="AS34" s="22">
        <v>0</v>
      </c>
    </row>
    <row r="35" spans="1:45" x14ac:dyDescent="0.2">
      <c r="A35" s="17"/>
      <c r="B35" s="37" t="s">
        <v>30</v>
      </c>
      <c r="C35" s="51" t="s">
        <v>31</v>
      </c>
      <c r="D35" s="33">
        <v>1988</v>
      </c>
      <c r="E35" s="33">
        <v>38</v>
      </c>
      <c r="F35" s="33">
        <v>11</v>
      </c>
      <c r="G35" s="18">
        <v>20</v>
      </c>
      <c r="H35" s="19">
        <v>23</v>
      </c>
      <c r="I35" s="18">
        <v>50</v>
      </c>
      <c r="J35" s="35">
        <v>1720</v>
      </c>
      <c r="K35" s="20">
        <v>0.6100000000000001</v>
      </c>
      <c r="L35" s="21">
        <v>502</v>
      </c>
      <c r="M35" s="22">
        <v>0</v>
      </c>
      <c r="N35" s="22">
        <v>0</v>
      </c>
      <c r="O35" s="22">
        <v>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22">
        <v>0</v>
      </c>
      <c r="X35" s="22">
        <v>0</v>
      </c>
      <c r="Y35" s="22">
        <v>0</v>
      </c>
      <c r="Z35" s="22">
        <v>6024</v>
      </c>
      <c r="AA35" s="22">
        <v>6024</v>
      </c>
      <c r="AB35" s="22">
        <v>6024</v>
      </c>
      <c r="AC35" s="22">
        <v>6024</v>
      </c>
      <c r="AD35" s="22">
        <v>6024</v>
      </c>
      <c r="AE35" s="22">
        <v>6024</v>
      </c>
      <c r="AF35" s="22">
        <v>6024</v>
      </c>
      <c r="AG35" s="22">
        <v>6024</v>
      </c>
      <c r="AH35" s="22">
        <v>6024</v>
      </c>
      <c r="AI35" s="22">
        <v>6024</v>
      </c>
      <c r="AJ35" s="22">
        <v>6024</v>
      </c>
      <c r="AK35" s="22">
        <v>6024</v>
      </c>
      <c r="AL35" s="22">
        <v>6024</v>
      </c>
      <c r="AM35" s="22">
        <v>6024</v>
      </c>
      <c r="AN35" s="22">
        <v>6024</v>
      </c>
      <c r="AO35" s="22">
        <v>0</v>
      </c>
      <c r="AP35" s="22">
        <v>0</v>
      </c>
      <c r="AQ35" s="22">
        <v>0</v>
      </c>
      <c r="AR35" s="22">
        <v>0</v>
      </c>
      <c r="AS35" s="22">
        <v>0</v>
      </c>
    </row>
    <row r="36" spans="1:45" x14ac:dyDescent="0.2">
      <c r="A36" s="17"/>
      <c r="B36" s="37" t="s">
        <v>30</v>
      </c>
      <c r="C36" s="51" t="s">
        <v>31</v>
      </c>
      <c r="D36" s="33">
        <v>1984</v>
      </c>
      <c r="E36" s="33">
        <v>42</v>
      </c>
      <c r="F36" s="33">
        <v>16</v>
      </c>
      <c r="G36" s="18">
        <v>20</v>
      </c>
      <c r="H36" s="19">
        <v>24</v>
      </c>
      <c r="I36" s="18">
        <v>50</v>
      </c>
      <c r="J36" s="35">
        <v>1740</v>
      </c>
      <c r="K36" s="20">
        <v>0.63</v>
      </c>
      <c r="L36" s="21">
        <v>731</v>
      </c>
      <c r="M36" s="22">
        <v>0</v>
      </c>
      <c r="N36" s="22">
        <v>0</v>
      </c>
      <c r="O36" s="22">
        <v>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8772</v>
      </c>
      <c r="W36" s="22">
        <v>8772</v>
      </c>
      <c r="X36" s="22">
        <v>8772</v>
      </c>
      <c r="Y36" s="22">
        <v>8772</v>
      </c>
      <c r="Z36" s="22">
        <v>8772</v>
      </c>
      <c r="AA36" s="22">
        <v>8772</v>
      </c>
      <c r="AB36" s="22">
        <v>8772</v>
      </c>
      <c r="AC36" s="22">
        <v>8772</v>
      </c>
      <c r="AD36" s="22">
        <v>8772</v>
      </c>
      <c r="AE36" s="22">
        <v>8772</v>
      </c>
      <c r="AF36" s="22">
        <v>8772</v>
      </c>
      <c r="AG36" s="22">
        <v>8772</v>
      </c>
      <c r="AH36" s="22">
        <v>8772</v>
      </c>
      <c r="AI36" s="22">
        <v>8772</v>
      </c>
      <c r="AJ36" s="22">
        <v>8772</v>
      </c>
      <c r="AK36" s="22">
        <v>0</v>
      </c>
      <c r="AL36" s="22">
        <v>0</v>
      </c>
      <c r="AM36" s="22">
        <v>0</v>
      </c>
      <c r="AN36" s="22">
        <v>0</v>
      </c>
      <c r="AO36" s="22">
        <v>0</v>
      </c>
      <c r="AP36" s="22">
        <v>0</v>
      </c>
      <c r="AQ36" s="22">
        <v>0</v>
      </c>
      <c r="AR36" s="22">
        <v>0</v>
      </c>
      <c r="AS36" s="22">
        <v>0</v>
      </c>
    </row>
    <row r="37" spans="1:45" x14ac:dyDescent="0.2">
      <c r="A37" s="17"/>
      <c r="B37" s="37" t="s">
        <v>30</v>
      </c>
      <c r="C37" s="51" t="s">
        <v>31</v>
      </c>
      <c r="D37" s="33">
        <v>1985</v>
      </c>
      <c r="E37" s="33">
        <v>41</v>
      </c>
      <c r="F37" s="33">
        <v>14</v>
      </c>
      <c r="G37" s="18">
        <v>20</v>
      </c>
      <c r="H37" s="19">
        <v>23</v>
      </c>
      <c r="I37" s="18">
        <v>50</v>
      </c>
      <c r="J37" s="35">
        <v>1720</v>
      </c>
      <c r="K37" s="20">
        <v>0.6100000000000001</v>
      </c>
      <c r="L37" s="21">
        <v>639</v>
      </c>
      <c r="M37" s="22">
        <v>0</v>
      </c>
      <c r="N37" s="22">
        <v>0</v>
      </c>
      <c r="O37" s="22">
        <v>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22">
        <v>7668</v>
      </c>
      <c r="X37" s="22">
        <v>7668</v>
      </c>
      <c r="Y37" s="22">
        <v>7668</v>
      </c>
      <c r="Z37" s="22">
        <v>7668</v>
      </c>
      <c r="AA37" s="22">
        <v>7668</v>
      </c>
      <c r="AB37" s="22">
        <v>7668</v>
      </c>
      <c r="AC37" s="22">
        <v>7668</v>
      </c>
      <c r="AD37" s="22">
        <v>7668</v>
      </c>
      <c r="AE37" s="22">
        <v>7668</v>
      </c>
      <c r="AF37" s="22">
        <v>7668</v>
      </c>
      <c r="AG37" s="22">
        <v>7668</v>
      </c>
      <c r="AH37" s="22">
        <v>7668</v>
      </c>
      <c r="AI37" s="22">
        <v>7668</v>
      </c>
      <c r="AJ37" s="22">
        <v>7668</v>
      </c>
      <c r="AK37" s="22">
        <v>7668</v>
      </c>
      <c r="AL37" s="22">
        <v>0</v>
      </c>
      <c r="AM37" s="22">
        <v>0</v>
      </c>
      <c r="AN37" s="22">
        <v>0</v>
      </c>
      <c r="AO37" s="22">
        <v>0</v>
      </c>
      <c r="AP37" s="22">
        <v>0</v>
      </c>
      <c r="AQ37" s="22">
        <v>0</v>
      </c>
      <c r="AR37" s="22">
        <v>0</v>
      </c>
      <c r="AS37" s="22">
        <v>0</v>
      </c>
    </row>
    <row r="38" spans="1:45" x14ac:dyDescent="0.2">
      <c r="A38" s="17"/>
      <c r="B38" s="37" t="s">
        <v>30</v>
      </c>
      <c r="C38" s="51" t="s">
        <v>31</v>
      </c>
      <c r="D38" s="33">
        <v>1979</v>
      </c>
      <c r="E38" s="33">
        <v>47</v>
      </c>
      <c r="F38" s="33">
        <v>17</v>
      </c>
      <c r="G38" s="18">
        <v>20</v>
      </c>
      <c r="H38" s="19">
        <v>20</v>
      </c>
      <c r="I38" s="18">
        <v>50</v>
      </c>
      <c r="J38" s="35">
        <v>1740</v>
      </c>
      <c r="K38" s="20">
        <v>0.55000000000000004</v>
      </c>
      <c r="L38" s="21">
        <v>813</v>
      </c>
      <c r="M38" s="22">
        <v>0</v>
      </c>
      <c r="N38" s="22">
        <v>0</v>
      </c>
      <c r="O38" s="22">
        <v>0</v>
      </c>
      <c r="P38" s="22">
        <v>0</v>
      </c>
      <c r="Q38" s="22">
        <v>9756</v>
      </c>
      <c r="R38" s="22">
        <v>9756</v>
      </c>
      <c r="S38" s="22">
        <v>9756</v>
      </c>
      <c r="T38" s="22">
        <v>9756</v>
      </c>
      <c r="U38" s="22">
        <v>9756</v>
      </c>
      <c r="V38" s="22">
        <v>9756</v>
      </c>
      <c r="W38" s="22">
        <v>9756</v>
      </c>
      <c r="X38" s="22">
        <v>9756</v>
      </c>
      <c r="Y38" s="22">
        <v>9756</v>
      </c>
      <c r="Z38" s="22">
        <v>9756</v>
      </c>
      <c r="AA38" s="22">
        <v>9756</v>
      </c>
      <c r="AB38" s="22">
        <v>9756</v>
      </c>
      <c r="AC38" s="22">
        <v>9756</v>
      </c>
      <c r="AD38" s="22">
        <v>9756</v>
      </c>
      <c r="AE38" s="22">
        <v>9756</v>
      </c>
      <c r="AF38" s="22">
        <v>0</v>
      </c>
      <c r="AG38" s="22">
        <v>0</v>
      </c>
      <c r="AH38" s="22">
        <v>0</v>
      </c>
      <c r="AI38" s="22">
        <v>0</v>
      </c>
      <c r="AJ38" s="22">
        <v>0</v>
      </c>
      <c r="AK38" s="22">
        <v>0</v>
      </c>
      <c r="AL38" s="22">
        <v>0</v>
      </c>
      <c r="AM38" s="22">
        <v>0</v>
      </c>
      <c r="AN38" s="22">
        <v>0</v>
      </c>
      <c r="AO38" s="22">
        <v>0</v>
      </c>
      <c r="AP38" s="22">
        <v>0</v>
      </c>
      <c r="AQ38" s="22">
        <v>0</v>
      </c>
      <c r="AR38" s="22">
        <v>0</v>
      </c>
      <c r="AS38" s="22">
        <v>0</v>
      </c>
    </row>
    <row r="39" spans="1:45" x14ac:dyDescent="0.2">
      <c r="A39" s="17"/>
      <c r="B39" s="37" t="s">
        <v>30</v>
      </c>
      <c r="C39" s="51" t="s">
        <v>31</v>
      </c>
      <c r="D39" s="33">
        <v>1979</v>
      </c>
      <c r="E39" s="33">
        <v>47</v>
      </c>
      <c r="F39" s="33">
        <v>18</v>
      </c>
      <c r="G39" s="18">
        <v>20</v>
      </c>
      <c r="H39" s="19">
        <v>21</v>
      </c>
      <c r="I39" s="18">
        <v>50</v>
      </c>
      <c r="J39" s="35">
        <v>1740</v>
      </c>
      <c r="K39" s="20">
        <v>0.57000000000000006</v>
      </c>
      <c r="L39" s="21">
        <v>850</v>
      </c>
      <c r="M39" s="22">
        <v>0</v>
      </c>
      <c r="N39" s="22">
        <v>0</v>
      </c>
      <c r="O39" s="22">
        <v>0</v>
      </c>
      <c r="P39" s="22">
        <v>0</v>
      </c>
      <c r="Q39" s="22">
        <v>10200</v>
      </c>
      <c r="R39" s="22">
        <v>10200</v>
      </c>
      <c r="S39" s="22">
        <v>10200</v>
      </c>
      <c r="T39" s="22">
        <v>10200</v>
      </c>
      <c r="U39" s="22">
        <v>10200</v>
      </c>
      <c r="V39" s="22">
        <v>10200</v>
      </c>
      <c r="W39" s="22">
        <v>10200</v>
      </c>
      <c r="X39" s="22">
        <v>10200</v>
      </c>
      <c r="Y39" s="22">
        <v>10200</v>
      </c>
      <c r="Z39" s="22">
        <v>10200</v>
      </c>
      <c r="AA39" s="22">
        <v>10200</v>
      </c>
      <c r="AB39" s="22">
        <v>10200</v>
      </c>
      <c r="AC39" s="22">
        <v>10200</v>
      </c>
      <c r="AD39" s="22">
        <v>10200</v>
      </c>
      <c r="AE39" s="22">
        <v>10200</v>
      </c>
      <c r="AF39" s="22">
        <v>0</v>
      </c>
      <c r="AG39" s="22">
        <v>0</v>
      </c>
      <c r="AH39" s="22">
        <v>0</v>
      </c>
      <c r="AI39" s="22">
        <v>0</v>
      </c>
      <c r="AJ39" s="22">
        <v>0</v>
      </c>
      <c r="AK39" s="22">
        <v>0</v>
      </c>
      <c r="AL39" s="22">
        <v>0</v>
      </c>
      <c r="AM39" s="22">
        <v>0</v>
      </c>
      <c r="AN39" s="22">
        <v>0</v>
      </c>
      <c r="AO39" s="22">
        <v>0</v>
      </c>
      <c r="AP39" s="22">
        <v>0</v>
      </c>
      <c r="AQ39" s="22">
        <v>0</v>
      </c>
      <c r="AR39" s="22">
        <v>0</v>
      </c>
      <c r="AS39" s="22">
        <v>0</v>
      </c>
    </row>
    <row r="40" spans="1:45" x14ac:dyDescent="0.2">
      <c r="A40" s="17"/>
      <c r="B40" s="37" t="s">
        <v>30</v>
      </c>
      <c r="C40" s="51" t="s">
        <v>31</v>
      </c>
      <c r="D40" s="33">
        <v>1980</v>
      </c>
      <c r="E40" s="33">
        <v>46</v>
      </c>
      <c r="F40" s="33">
        <v>16</v>
      </c>
      <c r="G40" s="18">
        <v>20</v>
      </c>
      <c r="H40" s="19">
        <v>20</v>
      </c>
      <c r="I40" s="18">
        <v>50</v>
      </c>
      <c r="J40" s="35">
        <v>1740</v>
      </c>
      <c r="K40" s="20">
        <v>0.55000000000000004</v>
      </c>
      <c r="L40" s="21">
        <v>766</v>
      </c>
      <c r="M40" s="22">
        <v>0</v>
      </c>
      <c r="N40" s="22">
        <v>0</v>
      </c>
      <c r="O40" s="22">
        <v>0</v>
      </c>
      <c r="P40" s="22">
        <v>0</v>
      </c>
      <c r="Q40" s="22">
        <v>0</v>
      </c>
      <c r="R40" s="22">
        <v>9192</v>
      </c>
      <c r="S40" s="22">
        <v>9192</v>
      </c>
      <c r="T40" s="22">
        <v>9192</v>
      </c>
      <c r="U40" s="22">
        <v>9192</v>
      </c>
      <c r="V40" s="22">
        <v>9192</v>
      </c>
      <c r="W40" s="22">
        <v>9192</v>
      </c>
      <c r="X40" s="22">
        <v>9192</v>
      </c>
      <c r="Y40" s="22">
        <v>9192</v>
      </c>
      <c r="Z40" s="22">
        <v>9192</v>
      </c>
      <c r="AA40" s="22">
        <v>9192</v>
      </c>
      <c r="AB40" s="22">
        <v>9192</v>
      </c>
      <c r="AC40" s="22">
        <v>9192</v>
      </c>
      <c r="AD40" s="22">
        <v>9192</v>
      </c>
      <c r="AE40" s="22">
        <v>9192</v>
      </c>
      <c r="AF40" s="22">
        <v>9192</v>
      </c>
      <c r="AG40" s="22">
        <v>0</v>
      </c>
      <c r="AH40" s="22">
        <v>0</v>
      </c>
      <c r="AI40" s="22">
        <v>0</v>
      </c>
      <c r="AJ40" s="22">
        <v>0</v>
      </c>
      <c r="AK40" s="22">
        <v>0</v>
      </c>
      <c r="AL40" s="22">
        <v>0</v>
      </c>
      <c r="AM40" s="22">
        <v>0</v>
      </c>
      <c r="AN40" s="22">
        <v>0</v>
      </c>
      <c r="AO40" s="22">
        <v>0</v>
      </c>
      <c r="AP40" s="22">
        <v>0</v>
      </c>
      <c r="AQ40" s="22">
        <v>0</v>
      </c>
      <c r="AR40" s="22">
        <v>0</v>
      </c>
      <c r="AS40" s="22">
        <v>0</v>
      </c>
    </row>
    <row r="41" spans="1:45" ht="10.15" x14ac:dyDescent="0.2">
      <c r="A41" s="17"/>
      <c r="B41" s="37" t="s">
        <v>32</v>
      </c>
      <c r="C41" s="51" t="s">
        <v>34</v>
      </c>
      <c r="D41" s="33">
        <v>1991</v>
      </c>
      <c r="E41" s="33">
        <v>35</v>
      </c>
      <c r="F41" s="33">
        <v>8</v>
      </c>
      <c r="G41" s="18">
        <v>20</v>
      </c>
      <c r="H41" s="19">
        <v>23</v>
      </c>
      <c r="I41" s="18">
        <v>50</v>
      </c>
      <c r="J41" s="35">
        <v>1599</v>
      </c>
      <c r="K41" s="20">
        <v>0.6100000000000001</v>
      </c>
      <c r="L41" s="21">
        <v>339</v>
      </c>
      <c r="M41" s="22">
        <v>0</v>
      </c>
      <c r="N41" s="22">
        <v>0</v>
      </c>
      <c r="O41" s="22">
        <v>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22">
        <v>0</v>
      </c>
      <c r="X41" s="22">
        <v>0</v>
      </c>
      <c r="Y41" s="22">
        <v>0</v>
      </c>
      <c r="Z41" s="22">
        <v>0</v>
      </c>
      <c r="AA41" s="22">
        <v>0</v>
      </c>
      <c r="AB41" s="22">
        <v>0</v>
      </c>
      <c r="AC41" s="22">
        <v>4068</v>
      </c>
      <c r="AD41" s="22">
        <v>4068</v>
      </c>
      <c r="AE41" s="22">
        <v>4068</v>
      </c>
      <c r="AF41" s="22">
        <v>4068</v>
      </c>
      <c r="AG41" s="22">
        <v>4068</v>
      </c>
      <c r="AH41" s="22">
        <v>4068</v>
      </c>
      <c r="AI41" s="22">
        <v>4068</v>
      </c>
      <c r="AJ41" s="22">
        <v>4068</v>
      </c>
      <c r="AK41" s="22">
        <v>4068</v>
      </c>
      <c r="AL41" s="22">
        <v>4068</v>
      </c>
      <c r="AM41" s="22">
        <v>4068</v>
      </c>
      <c r="AN41" s="22">
        <v>4068</v>
      </c>
      <c r="AO41" s="22">
        <v>4068</v>
      </c>
      <c r="AP41" s="22">
        <v>4068</v>
      </c>
      <c r="AQ41" s="22">
        <v>4068</v>
      </c>
      <c r="AR41" s="22">
        <v>0</v>
      </c>
      <c r="AS41" s="22">
        <v>0</v>
      </c>
    </row>
    <row r="42" spans="1:45" ht="10.15" x14ac:dyDescent="0.2">
      <c r="A42" s="17"/>
      <c r="B42" s="37" t="s">
        <v>32</v>
      </c>
      <c r="C42" s="51" t="s">
        <v>34</v>
      </c>
      <c r="D42" s="33">
        <v>1992</v>
      </c>
      <c r="E42" s="33">
        <v>34</v>
      </c>
      <c r="F42" s="33">
        <v>8</v>
      </c>
      <c r="G42" s="18">
        <v>20</v>
      </c>
      <c r="H42" s="19">
        <v>24</v>
      </c>
      <c r="I42" s="18">
        <v>50</v>
      </c>
      <c r="J42" s="35">
        <v>1599</v>
      </c>
      <c r="K42" s="20">
        <v>0.63</v>
      </c>
      <c r="L42" s="21">
        <v>336</v>
      </c>
      <c r="M42" s="22">
        <v>0</v>
      </c>
      <c r="N42" s="22">
        <v>0</v>
      </c>
      <c r="O42" s="22">
        <v>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22">
        <v>0</v>
      </c>
      <c r="X42" s="22">
        <v>0</v>
      </c>
      <c r="Y42" s="22">
        <v>0</v>
      </c>
      <c r="Z42" s="22">
        <v>0</v>
      </c>
      <c r="AA42" s="22">
        <v>0</v>
      </c>
      <c r="AB42" s="22">
        <v>0</v>
      </c>
      <c r="AC42" s="22">
        <v>0</v>
      </c>
      <c r="AD42" s="22">
        <v>4032</v>
      </c>
      <c r="AE42" s="22">
        <v>4032</v>
      </c>
      <c r="AF42" s="22">
        <v>4032</v>
      </c>
      <c r="AG42" s="22">
        <v>4032</v>
      </c>
      <c r="AH42" s="22">
        <v>4032</v>
      </c>
      <c r="AI42" s="22">
        <v>4032</v>
      </c>
      <c r="AJ42" s="22">
        <v>4032</v>
      </c>
      <c r="AK42" s="22">
        <v>4032</v>
      </c>
      <c r="AL42" s="22">
        <v>4032</v>
      </c>
      <c r="AM42" s="22">
        <v>4032</v>
      </c>
      <c r="AN42" s="22">
        <v>4032</v>
      </c>
      <c r="AO42" s="22">
        <v>4032</v>
      </c>
      <c r="AP42" s="22">
        <v>4032</v>
      </c>
      <c r="AQ42" s="22">
        <v>4032</v>
      </c>
      <c r="AR42" s="22">
        <v>4032</v>
      </c>
      <c r="AS42" s="22">
        <v>0</v>
      </c>
    </row>
    <row r="43" spans="1:45" ht="10.15" x14ac:dyDescent="0.2">
      <c r="A43" s="17"/>
      <c r="B43" s="37" t="s">
        <v>32</v>
      </c>
      <c r="C43" s="51" t="s">
        <v>34</v>
      </c>
      <c r="D43" s="33">
        <v>1989</v>
      </c>
      <c r="E43" s="33">
        <v>37</v>
      </c>
      <c r="F43" s="33">
        <v>7</v>
      </c>
      <c r="G43" s="18">
        <v>20</v>
      </c>
      <c r="H43" s="19">
        <v>20</v>
      </c>
      <c r="I43" s="18">
        <v>50</v>
      </c>
      <c r="J43" s="35">
        <v>1599</v>
      </c>
      <c r="K43" s="20">
        <v>0.55000000000000004</v>
      </c>
      <c r="L43" s="21">
        <v>308</v>
      </c>
      <c r="M43" s="22">
        <v>0</v>
      </c>
      <c r="N43" s="22">
        <v>0</v>
      </c>
      <c r="O43" s="22">
        <v>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22">
        <v>0</v>
      </c>
      <c r="X43" s="22">
        <v>0</v>
      </c>
      <c r="Y43" s="22">
        <v>0</v>
      </c>
      <c r="Z43" s="22">
        <v>0</v>
      </c>
      <c r="AA43" s="22">
        <v>3696</v>
      </c>
      <c r="AB43" s="22">
        <v>3696</v>
      </c>
      <c r="AC43" s="22">
        <v>3696</v>
      </c>
      <c r="AD43" s="22">
        <v>3696</v>
      </c>
      <c r="AE43" s="22">
        <v>3696</v>
      </c>
      <c r="AF43" s="22">
        <v>3696</v>
      </c>
      <c r="AG43" s="22">
        <v>3696</v>
      </c>
      <c r="AH43" s="22">
        <v>3696</v>
      </c>
      <c r="AI43" s="22">
        <v>3696</v>
      </c>
      <c r="AJ43" s="22">
        <v>3696</v>
      </c>
      <c r="AK43" s="22">
        <v>3696</v>
      </c>
      <c r="AL43" s="22">
        <v>3696</v>
      </c>
      <c r="AM43" s="22">
        <v>3696</v>
      </c>
      <c r="AN43" s="22">
        <v>3696</v>
      </c>
      <c r="AO43" s="22">
        <v>3696</v>
      </c>
      <c r="AP43" s="22">
        <v>0</v>
      </c>
      <c r="AQ43" s="22">
        <v>0</v>
      </c>
      <c r="AR43" s="22">
        <v>0</v>
      </c>
      <c r="AS43" s="22">
        <v>0</v>
      </c>
    </row>
    <row r="44" spans="1:45" x14ac:dyDescent="0.2">
      <c r="A44" s="17"/>
      <c r="B44" s="37" t="s">
        <v>35</v>
      </c>
      <c r="C44" s="51" t="s">
        <v>33</v>
      </c>
      <c r="D44" s="33">
        <v>1984</v>
      </c>
      <c r="E44" s="33">
        <v>42</v>
      </c>
      <c r="F44" s="63">
        <v>17</v>
      </c>
      <c r="G44" s="18">
        <v>20</v>
      </c>
      <c r="H44" s="19">
        <v>25</v>
      </c>
      <c r="I44" s="18">
        <v>50</v>
      </c>
      <c r="J44" s="35">
        <v>1294</v>
      </c>
      <c r="K44" s="20">
        <v>0.65</v>
      </c>
      <c r="L44" s="21">
        <v>572</v>
      </c>
      <c r="M44" s="22">
        <v>0</v>
      </c>
      <c r="N44" s="22">
        <v>0</v>
      </c>
      <c r="O44" s="22">
        <v>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6864</v>
      </c>
      <c r="W44" s="22">
        <v>6864</v>
      </c>
      <c r="X44" s="22">
        <v>6864</v>
      </c>
      <c r="Y44" s="22">
        <v>6864</v>
      </c>
      <c r="Z44" s="22">
        <v>6864</v>
      </c>
      <c r="AA44" s="22">
        <v>6864</v>
      </c>
      <c r="AB44" s="22">
        <v>6864</v>
      </c>
      <c r="AC44" s="22">
        <v>6864</v>
      </c>
      <c r="AD44" s="22">
        <v>6864</v>
      </c>
      <c r="AE44" s="22">
        <v>6864</v>
      </c>
      <c r="AF44" s="22">
        <v>6864</v>
      </c>
      <c r="AG44" s="22">
        <v>6864</v>
      </c>
      <c r="AH44" s="22">
        <v>6864</v>
      </c>
      <c r="AI44" s="22">
        <v>6864</v>
      </c>
      <c r="AJ44" s="22">
        <v>6864</v>
      </c>
      <c r="AK44" s="22">
        <v>0</v>
      </c>
      <c r="AL44" s="22">
        <v>0</v>
      </c>
      <c r="AM44" s="22">
        <v>0</v>
      </c>
      <c r="AN44" s="22">
        <v>0</v>
      </c>
      <c r="AO44" s="22">
        <v>0</v>
      </c>
      <c r="AP44" s="22">
        <v>0</v>
      </c>
      <c r="AQ44" s="22">
        <v>0</v>
      </c>
      <c r="AR44" s="22">
        <v>0</v>
      </c>
      <c r="AS44" s="22">
        <v>0</v>
      </c>
    </row>
    <row r="45" spans="1:45" ht="10.15" x14ac:dyDescent="0.2">
      <c r="A45" s="17"/>
      <c r="B45" s="37" t="s">
        <v>32</v>
      </c>
      <c r="C45" s="51" t="s">
        <v>34</v>
      </c>
      <c r="D45" s="33">
        <v>1992</v>
      </c>
      <c r="E45" s="33">
        <v>34</v>
      </c>
      <c r="F45" s="63">
        <v>7</v>
      </c>
      <c r="G45" s="18">
        <v>20</v>
      </c>
      <c r="H45" s="19">
        <v>23</v>
      </c>
      <c r="I45" s="18">
        <v>50</v>
      </c>
      <c r="J45" s="35">
        <v>1572</v>
      </c>
      <c r="K45" s="20">
        <v>0.6100000000000001</v>
      </c>
      <c r="L45" s="21">
        <v>292</v>
      </c>
      <c r="M45" s="22">
        <v>0</v>
      </c>
      <c r="N45" s="22">
        <v>0</v>
      </c>
      <c r="O45" s="22">
        <v>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22">
        <v>0</v>
      </c>
      <c r="X45" s="22">
        <v>0</v>
      </c>
      <c r="Y45" s="22">
        <v>0</v>
      </c>
      <c r="Z45" s="22">
        <v>0</v>
      </c>
      <c r="AA45" s="22">
        <v>0</v>
      </c>
      <c r="AB45" s="22">
        <v>0</v>
      </c>
      <c r="AC45" s="22">
        <v>0</v>
      </c>
      <c r="AD45" s="22">
        <v>3504</v>
      </c>
      <c r="AE45" s="22">
        <v>3504</v>
      </c>
      <c r="AF45" s="22">
        <v>3504</v>
      </c>
      <c r="AG45" s="22">
        <v>3504</v>
      </c>
      <c r="AH45" s="22">
        <v>3504</v>
      </c>
      <c r="AI45" s="22">
        <v>3504</v>
      </c>
      <c r="AJ45" s="22">
        <v>3504</v>
      </c>
      <c r="AK45" s="22">
        <v>3504</v>
      </c>
      <c r="AL45" s="22">
        <v>3504</v>
      </c>
      <c r="AM45" s="22">
        <v>3504</v>
      </c>
      <c r="AN45" s="22">
        <v>3504</v>
      </c>
      <c r="AO45" s="22">
        <v>3504</v>
      </c>
      <c r="AP45" s="22">
        <v>3504</v>
      </c>
      <c r="AQ45" s="22">
        <v>3504</v>
      </c>
      <c r="AR45" s="22">
        <v>3504</v>
      </c>
      <c r="AS45" s="22">
        <v>0</v>
      </c>
    </row>
    <row r="46" spans="1:45" x14ac:dyDescent="0.2">
      <c r="A46" s="17"/>
      <c r="B46" s="37" t="s">
        <v>29</v>
      </c>
      <c r="C46" s="51" t="s">
        <v>26</v>
      </c>
      <c r="D46" s="33">
        <v>1972</v>
      </c>
      <c r="E46" s="33">
        <v>54</v>
      </c>
      <c r="F46" s="63">
        <v>19</v>
      </c>
      <c r="G46" s="18">
        <v>20</v>
      </c>
      <c r="H46" s="19">
        <v>15</v>
      </c>
      <c r="I46" s="18">
        <v>50</v>
      </c>
      <c r="J46" s="35">
        <v>2121</v>
      </c>
      <c r="K46" s="20">
        <v>0.45000000000000007</v>
      </c>
      <c r="L46" s="21">
        <v>1209</v>
      </c>
      <c r="M46" s="22">
        <v>14508</v>
      </c>
      <c r="N46" s="22">
        <v>14508</v>
      </c>
      <c r="O46" s="22">
        <v>14508</v>
      </c>
      <c r="P46" s="22">
        <v>14508</v>
      </c>
      <c r="Q46" s="22">
        <v>14508</v>
      </c>
      <c r="R46" s="22">
        <v>14508</v>
      </c>
      <c r="S46" s="22">
        <v>14508</v>
      </c>
      <c r="T46" s="22">
        <v>14508</v>
      </c>
      <c r="U46" s="22">
        <v>14508</v>
      </c>
      <c r="V46" s="22">
        <v>14508</v>
      </c>
      <c r="W46" s="22">
        <v>14508</v>
      </c>
      <c r="X46" s="22">
        <v>14508</v>
      </c>
      <c r="Y46" s="22">
        <v>0</v>
      </c>
      <c r="Z46" s="22">
        <v>0</v>
      </c>
      <c r="AA46" s="22">
        <v>0</v>
      </c>
      <c r="AB46" s="22">
        <v>0</v>
      </c>
      <c r="AC46" s="22">
        <v>0</v>
      </c>
      <c r="AD46" s="22">
        <v>0</v>
      </c>
      <c r="AE46" s="22">
        <v>0</v>
      </c>
      <c r="AF46" s="22">
        <v>0</v>
      </c>
      <c r="AG46" s="22">
        <v>0</v>
      </c>
      <c r="AH46" s="22">
        <v>0</v>
      </c>
      <c r="AI46" s="22">
        <v>0</v>
      </c>
      <c r="AJ46" s="22">
        <v>0</v>
      </c>
      <c r="AK46" s="22">
        <v>0</v>
      </c>
      <c r="AL46" s="22">
        <v>0</v>
      </c>
      <c r="AM46" s="22">
        <v>0</v>
      </c>
      <c r="AN46" s="22">
        <v>0</v>
      </c>
      <c r="AO46" s="22">
        <v>0</v>
      </c>
      <c r="AP46" s="22">
        <v>0</v>
      </c>
      <c r="AQ46" s="22">
        <v>0</v>
      </c>
      <c r="AR46" s="22">
        <v>0</v>
      </c>
      <c r="AS46" s="22">
        <v>0</v>
      </c>
    </row>
    <row r="47" spans="1:45" x14ac:dyDescent="0.2">
      <c r="A47" s="17"/>
      <c r="B47" s="37" t="s">
        <v>29</v>
      </c>
      <c r="C47" s="51" t="s">
        <v>26</v>
      </c>
      <c r="D47" s="33">
        <v>1982</v>
      </c>
      <c r="E47" s="33">
        <v>44</v>
      </c>
      <c r="F47" s="63">
        <v>17</v>
      </c>
      <c r="G47" s="18">
        <v>20</v>
      </c>
      <c r="H47" s="19">
        <v>23</v>
      </c>
      <c r="I47" s="18">
        <v>50</v>
      </c>
      <c r="J47" s="35">
        <v>1968</v>
      </c>
      <c r="K47" s="20">
        <v>0.6100000000000001</v>
      </c>
      <c r="L47" s="21">
        <v>887</v>
      </c>
      <c r="M47" s="22">
        <v>0</v>
      </c>
      <c r="N47" s="22">
        <v>0</v>
      </c>
      <c r="O47" s="22">
        <v>0</v>
      </c>
      <c r="P47" s="22">
        <v>0</v>
      </c>
      <c r="Q47" s="22">
        <v>0</v>
      </c>
      <c r="R47" s="22">
        <v>0</v>
      </c>
      <c r="S47" s="22">
        <v>0</v>
      </c>
      <c r="T47" s="22">
        <v>10644</v>
      </c>
      <c r="U47" s="22">
        <v>10644</v>
      </c>
      <c r="V47" s="22">
        <v>10644</v>
      </c>
      <c r="W47" s="22">
        <v>10644</v>
      </c>
      <c r="X47" s="22">
        <v>10644</v>
      </c>
      <c r="Y47" s="22">
        <v>10644</v>
      </c>
      <c r="Z47" s="22">
        <v>10644</v>
      </c>
      <c r="AA47" s="22">
        <v>10644</v>
      </c>
      <c r="AB47" s="22">
        <v>10644</v>
      </c>
      <c r="AC47" s="22">
        <v>10644</v>
      </c>
      <c r="AD47" s="22">
        <v>10644</v>
      </c>
      <c r="AE47" s="22">
        <v>10644</v>
      </c>
      <c r="AF47" s="22">
        <v>10644</v>
      </c>
      <c r="AG47" s="22">
        <v>10644</v>
      </c>
      <c r="AH47" s="22">
        <v>10644</v>
      </c>
      <c r="AI47" s="22">
        <v>0</v>
      </c>
      <c r="AJ47" s="22">
        <v>0</v>
      </c>
      <c r="AK47" s="22">
        <v>0</v>
      </c>
      <c r="AL47" s="22">
        <v>0</v>
      </c>
      <c r="AM47" s="22">
        <v>0</v>
      </c>
      <c r="AN47" s="22">
        <v>0</v>
      </c>
      <c r="AO47" s="22">
        <v>0</v>
      </c>
      <c r="AP47" s="22">
        <v>0</v>
      </c>
      <c r="AQ47" s="22">
        <v>0</v>
      </c>
      <c r="AR47" s="22">
        <v>0</v>
      </c>
      <c r="AS47" s="22">
        <v>0</v>
      </c>
    </row>
    <row r="48" spans="1:45" x14ac:dyDescent="0.2">
      <c r="A48" s="17"/>
      <c r="B48" s="37" t="s">
        <v>30</v>
      </c>
      <c r="C48" s="51" t="s">
        <v>34</v>
      </c>
      <c r="D48" s="33">
        <v>1984</v>
      </c>
      <c r="E48" s="33">
        <v>42</v>
      </c>
      <c r="F48" s="63">
        <v>9</v>
      </c>
      <c r="G48" s="18">
        <v>20</v>
      </c>
      <c r="H48" s="19">
        <v>17</v>
      </c>
      <c r="I48" s="18">
        <v>50</v>
      </c>
      <c r="J48" s="35">
        <v>1672</v>
      </c>
      <c r="K48" s="20">
        <v>0.49000000000000005</v>
      </c>
      <c r="L48" s="21">
        <v>434</v>
      </c>
      <c r="M48" s="22">
        <v>0</v>
      </c>
      <c r="N48" s="22">
        <v>0</v>
      </c>
      <c r="O48" s="22">
        <v>0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5208</v>
      </c>
      <c r="W48" s="22">
        <v>5208</v>
      </c>
      <c r="X48" s="22">
        <v>5208</v>
      </c>
      <c r="Y48" s="22">
        <v>5208</v>
      </c>
      <c r="Z48" s="22">
        <v>5208</v>
      </c>
      <c r="AA48" s="22">
        <v>5208</v>
      </c>
      <c r="AB48" s="22">
        <v>5208</v>
      </c>
      <c r="AC48" s="22">
        <v>5208</v>
      </c>
      <c r="AD48" s="22">
        <v>5208</v>
      </c>
      <c r="AE48" s="22">
        <v>5208</v>
      </c>
      <c r="AF48" s="22">
        <v>5208</v>
      </c>
      <c r="AG48" s="22">
        <v>5208</v>
      </c>
      <c r="AH48" s="22">
        <v>5208</v>
      </c>
      <c r="AI48" s="22">
        <v>5208</v>
      </c>
      <c r="AJ48" s="22">
        <v>5208</v>
      </c>
      <c r="AK48" s="22">
        <v>0</v>
      </c>
      <c r="AL48" s="22">
        <v>0</v>
      </c>
      <c r="AM48" s="22">
        <v>0</v>
      </c>
      <c r="AN48" s="22">
        <v>0</v>
      </c>
      <c r="AO48" s="22">
        <v>0</v>
      </c>
      <c r="AP48" s="22">
        <v>0</v>
      </c>
      <c r="AQ48" s="22">
        <v>0</v>
      </c>
      <c r="AR48" s="22">
        <v>0</v>
      </c>
      <c r="AS48" s="22">
        <v>0</v>
      </c>
    </row>
    <row r="49" spans="1:45" x14ac:dyDescent="0.2">
      <c r="A49" s="17"/>
      <c r="B49" s="37" t="s">
        <v>30</v>
      </c>
      <c r="C49" s="51" t="s">
        <v>31</v>
      </c>
      <c r="D49" s="33">
        <v>1979</v>
      </c>
      <c r="E49" s="33">
        <v>47</v>
      </c>
      <c r="F49" s="63">
        <v>18</v>
      </c>
      <c r="G49" s="18">
        <v>20</v>
      </c>
      <c r="H49" s="19">
        <v>21</v>
      </c>
      <c r="I49" s="18">
        <v>50</v>
      </c>
      <c r="J49" s="35">
        <v>1711</v>
      </c>
      <c r="K49" s="20">
        <v>0.57000000000000006</v>
      </c>
      <c r="L49" s="21">
        <v>836</v>
      </c>
      <c r="M49" s="22">
        <v>0</v>
      </c>
      <c r="N49" s="22">
        <v>0</v>
      </c>
      <c r="O49" s="22">
        <v>0</v>
      </c>
      <c r="P49" s="22">
        <v>0</v>
      </c>
      <c r="Q49" s="22">
        <v>10032</v>
      </c>
      <c r="R49" s="22">
        <v>10032</v>
      </c>
      <c r="S49" s="22">
        <v>10032</v>
      </c>
      <c r="T49" s="22">
        <v>10032</v>
      </c>
      <c r="U49" s="22">
        <v>10032</v>
      </c>
      <c r="V49" s="22">
        <v>10032</v>
      </c>
      <c r="W49" s="22">
        <v>10032</v>
      </c>
      <c r="X49" s="22">
        <v>10032</v>
      </c>
      <c r="Y49" s="22">
        <v>10032</v>
      </c>
      <c r="Z49" s="22">
        <v>10032</v>
      </c>
      <c r="AA49" s="22">
        <v>10032</v>
      </c>
      <c r="AB49" s="22">
        <v>10032</v>
      </c>
      <c r="AC49" s="22">
        <v>10032</v>
      </c>
      <c r="AD49" s="22">
        <v>10032</v>
      </c>
      <c r="AE49" s="22">
        <v>10032</v>
      </c>
      <c r="AF49" s="22">
        <v>0</v>
      </c>
      <c r="AG49" s="22">
        <v>0</v>
      </c>
      <c r="AH49" s="22">
        <v>0</v>
      </c>
      <c r="AI49" s="22">
        <v>0</v>
      </c>
      <c r="AJ49" s="22">
        <v>0</v>
      </c>
      <c r="AK49" s="22">
        <v>0</v>
      </c>
      <c r="AL49" s="22">
        <v>0</v>
      </c>
      <c r="AM49" s="22">
        <v>0</v>
      </c>
      <c r="AN49" s="22">
        <v>0</v>
      </c>
      <c r="AO49" s="22">
        <v>0</v>
      </c>
      <c r="AP49" s="22">
        <v>0</v>
      </c>
      <c r="AQ49" s="22">
        <v>0</v>
      </c>
      <c r="AR49" s="22">
        <v>0</v>
      </c>
      <c r="AS49" s="22">
        <v>0</v>
      </c>
    </row>
    <row r="50" spans="1:45" x14ac:dyDescent="0.2">
      <c r="A50" s="17"/>
      <c r="B50" s="37" t="s">
        <v>30</v>
      </c>
      <c r="C50" s="51" t="s">
        <v>33</v>
      </c>
      <c r="D50" s="33">
        <v>1987</v>
      </c>
      <c r="E50" s="33">
        <v>39</v>
      </c>
      <c r="F50" s="63">
        <v>2</v>
      </c>
      <c r="G50" s="18">
        <v>20</v>
      </c>
      <c r="H50" s="19">
        <v>13</v>
      </c>
      <c r="I50" s="18">
        <v>50</v>
      </c>
      <c r="J50" s="35">
        <v>1645</v>
      </c>
      <c r="K50" s="20">
        <v>0.41000000000000003</v>
      </c>
      <c r="L50" s="21">
        <v>104</v>
      </c>
      <c r="M50" s="22">
        <v>0</v>
      </c>
      <c r="N50" s="22">
        <v>0</v>
      </c>
      <c r="O50" s="22">
        <v>0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22">
        <v>0</v>
      </c>
      <c r="X50" s="22">
        <v>0</v>
      </c>
      <c r="Y50" s="22">
        <v>1248</v>
      </c>
      <c r="Z50" s="22">
        <v>1248</v>
      </c>
      <c r="AA50" s="22">
        <v>1248</v>
      </c>
      <c r="AB50" s="22">
        <v>1248</v>
      </c>
      <c r="AC50" s="22">
        <v>1248</v>
      </c>
      <c r="AD50" s="22">
        <v>1248</v>
      </c>
      <c r="AE50" s="22">
        <v>1248</v>
      </c>
      <c r="AF50" s="22">
        <v>1248</v>
      </c>
      <c r="AG50" s="22">
        <v>1248</v>
      </c>
      <c r="AH50" s="22">
        <v>1248</v>
      </c>
      <c r="AI50" s="22">
        <v>1248</v>
      </c>
      <c r="AJ50" s="22">
        <v>1248</v>
      </c>
      <c r="AK50" s="22">
        <v>1248</v>
      </c>
      <c r="AL50" s="22">
        <v>1248</v>
      </c>
      <c r="AM50" s="22">
        <v>1248</v>
      </c>
      <c r="AN50" s="22">
        <v>0</v>
      </c>
      <c r="AO50" s="22">
        <v>0</v>
      </c>
      <c r="AP50" s="22">
        <v>0</v>
      </c>
      <c r="AQ50" s="22">
        <v>0</v>
      </c>
      <c r="AR50" s="22">
        <v>0</v>
      </c>
      <c r="AS50" s="22">
        <v>0</v>
      </c>
    </row>
    <row r="51" spans="1:45" x14ac:dyDescent="0.2">
      <c r="A51" s="17"/>
      <c r="B51" s="37" t="s">
        <v>30</v>
      </c>
      <c r="C51" s="51" t="s">
        <v>31</v>
      </c>
      <c r="D51" s="33">
        <v>1971</v>
      </c>
      <c r="E51" s="33">
        <v>55</v>
      </c>
      <c r="F51" s="63">
        <v>15</v>
      </c>
      <c r="G51" s="18">
        <v>20</v>
      </c>
      <c r="H51" s="19">
        <v>10</v>
      </c>
      <c r="I51" s="18">
        <v>50</v>
      </c>
      <c r="J51" s="35">
        <v>1831</v>
      </c>
      <c r="K51" s="20">
        <v>0.35000000000000003</v>
      </c>
      <c r="L51" s="21">
        <v>961</v>
      </c>
      <c r="M51" s="22">
        <v>11532</v>
      </c>
      <c r="N51" s="22">
        <v>11532</v>
      </c>
      <c r="O51" s="22">
        <v>11532</v>
      </c>
      <c r="P51" s="22">
        <v>11532</v>
      </c>
      <c r="Q51" s="22">
        <v>11532</v>
      </c>
      <c r="R51" s="22">
        <v>11532</v>
      </c>
      <c r="S51" s="22">
        <v>11532</v>
      </c>
      <c r="T51" s="22">
        <v>11532</v>
      </c>
      <c r="U51" s="22">
        <v>11532</v>
      </c>
      <c r="V51" s="22">
        <v>11532</v>
      </c>
      <c r="W51" s="22">
        <v>11532</v>
      </c>
      <c r="X51" s="22">
        <v>0</v>
      </c>
      <c r="Y51" s="22">
        <v>0</v>
      </c>
      <c r="Z51" s="22">
        <v>0</v>
      </c>
      <c r="AA51" s="22">
        <v>0</v>
      </c>
      <c r="AB51" s="22">
        <v>0</v>
      </c>
      <c r="AC51" s="22">
        <v>0</v>
      </c>
      <c r="AD51" s="22">
        <v>0</v>
      </c>
      <c r="AE51" s="22">
        <v>0</v>
      </c>
      <c r="AF51" s="22">
        <v>0</v>
      </c>
      <c r="AG51" s="22">
        <v>0</v>
      </c>
      <c r="AH51" s="22">
        <v>0</v>
      </c>
      <c r="AI51" s="22">
        <v>0</v>
      </c>
      <c r="AJ51" s="22">
        <v>0</v>
      </c>
      <c r="AK51" s="22">
        <v>0</v>
      </c>
      <c r="AL51" s="22">
        <v>0</v>
      </c>
      <c r="AM51" s="22">
        <v>0</v>
      </c>
      <c r="AN51" s="22">
        <v>0</v>
      </c>
      <c r="AO51" s="22">
        <v>0</v>
      </c>
      <c r="AP51" s="22">
        <v>0</v>
      </c>
      <c r="AQ51" s="22">
        <v>0</v>
      </c>
      <c r="AR51" s="22">
        <v>0</v>
      </c>
      <c r="AS51" s="22">
        <v>0</v>
      </c>
    </row>
    <row r="52" spans="1:45" x14ac:dyDescent="0.2">
      <c r="A52" s="17"/>
      <c r="B52" s="37" t="s">
        <v>32</v>
      </c>
      <c r="C52" s="51" t="s">
        <v>31</v>
      </c>
      <c r="D52" s="67">
        <v>1979</v>
      </c>
      <c r="E52" s="33">
        <v>47</v>
      </c>
      <c r="F52" s="63">
        <v>14</v>
      </c>
      <c r="G52" s="18">
        <v>20</v>
      </c>
      <c r="H52" s="19">
        <v>17</v>
      </c>
      <c r="I52" s="18">
        <v>50</v>
      </c>
      <c r="J52" s="35">
        <v>1578</v>
      </c>
      <c r="K52" s="20">
        <v>0.49000000000000005</v>
      </c>
      <c r="L52" s="21">
        <v>637</v>
      </c>
      <c r="M52" s="22">
        <v>0</v>
      </c>
      <c r="N52" s="22">
        <v>0</v>
      </c>
      <c r="O52" s="22">
        <v>0</v>
      </c>
      <c r="P52" s="22">
        <v>0</v>
      </c>
      <c r="Q52" s="22">
        <v>7644</v>
      </c>
      <c r="R52" s="22">
        <v>7644</v>
      </c>
      <c r="S52" s="22">
        <v>7644</v>
      </c>
      <c r="T52" s="22">
        <v>7644</v>
      </c>
      <c r="U52" s="22">
        <v>7644</v>
      </c>
      <c r="V52" s="22">
        <v>7644</v>
      </c>
      <c r="W52" s="22">
        <v>7644</v>
      </c>
      <c r="X52" s="22">
        <v>7644</v>
      </c>
      <c r="Y52" s="22">
        <v>7644</v>
      </c>
      <c r="Z52" s="22">
        <v>7644</v>
      </c>
      <c r="AA52" s="22">
        <v>7644</v>
      </c>
      <c r="AB52" s="22">
        <v>7644</v>
      </c>
      <c r="AC52" s="22">
        <v>7644</v>
      </c>
      <c r="AD52" s="22">
        <v>7644</v>
      </c>
      <c r="AE52" s="22">
        <v>7644</v>
      </c>
      <c r="AF52" s="22">
        <v>0</v>
      </c>
      <c r="AG52" s="22">
        <v>0</v>
      </c>
      <c r="AH52" s="22">
        <v>0</v>
      </c>
      <c r="AI52" s="22">
        <v>0</v>
      </c>
      <c r="AJ52" s="22">
        <v>0</v>
      </c>
      <c r="AK52" s="22">
        <v>0</v>
      </c>
      <c r="AL52" s="22">
        <v>0</v>
      </c>
      <c r="AM52" s="22">
        <v>0</v>
      </c>
      <c r="AN52" s="22">
        <v>0</v>
      </c>
      <c r="AO52" s="22">
        <v>0</v>
      </c>
      <c r="AP52" s="22">
        <v>0</v>
      </c>
      <c r="AQ52" s="22">
        <v>0</v>
      </c>
      <c r="AR52" s="22">
        <v>0</v>
      </c>
      <c r="AS52" s="22">
        <v>0</v>
      </c>
    </row>
    <row r="53" spans="1:45" x14ac:dyDescent="0.2">
      <c r="A53" s="17"/>
      <c r="B53" s="37" t="s">
        <v>32</v>
      </c>
      <c r="C53" s="51" t="s">
        <v>31</v>
      </c>
      <c r="D53" s="68" t="s">
        <v>23</v>
      </c>
      <c r="E53" s="33">
        <v>50</v>
      </c>
      <c r="F53" s="63">
        <v>14</v>
      </c>
      <c r="G53" s="18">
        <v>20</v>
      </c>
      <c r="H53" s="19">
        <v>14</v>
      </c>
      <c r="I53" s="18">
        <v>50</v>
      </c>
      <c r="J53" s="35">
        <v>1578</v>
      </c>
      <c r="K53" s="20">
        <v>0.43000000000000005</v>
      </c>
      <c r="L53" s="21">
        <v>679</v>
      </c>
      <c r="M53" s="22">
        <v>0</v>
      </c>
      <c r="N53" s="22">
        <v>8148</v>
      </c>
      <c r="O53" s="22">
        <v>8148</v>
      </c>
      <c r="P53" s="22">
        <v>8148</v>
      </c>
      <c r="Q53" s="22">
        <v>8148</v>
      </c>
      <c r="R53" s="22">
        <v>8148</v>
      </c>
      <c r="S53" s="22">
        <v>8148</v>
      </c>
      <c r="T53" s="22">
        <v>8148</v>
      </c>
      <c r="U53" s="22">
        <v>8148</v>
      </c>
      <c r="V53" s="22">
        <v>8148</v>
      </c>
      <c r="W53" s="22">
        <v>8148</v>
      </c>
      <c r="X53" s="22">
        <v>8148</v>
      </c>
      <c r="Y53" s="22">
        <v>8148</v>
      </c>
      <c r="Z53" s="22">
        <v>8148</v>
      </c>
      <c r="AA53" s="22">
        <v>8148</v>
      </c>
      <c r="AB53" s="22">
        <v>8148</v>
      </c>
      <c r="AC53" s="22">
        <v>0</v>
      </c>
      <c r="AD53" s="22">
        <v>0</v>
      </c>
      <c r="AE53" s="22">
        <v>0</v>
      </c>
      <c r="AF53" s="22">
        <v>0</v>
      </c>
      <c r="AG53" s="22">
        <v>0</v>
      </c>
      <c r="AH53" s="22">
        <v>0</v>
      </c>
      <c r="AI53" s="22">
        <v>0</v>
      </c>
      <c r="AJ53" s="22">
        <v>0</v>
      </c>
      <c r="AK53" s="22">
        <v>0</v>
      </c>
      <c r="AL53" s="22">
        <v>0</v>
      </c>
      <c r="AM53" s="22">
        <v>0</v>
      </c>
      <c r="AN53" s="22">
        <v>0</v>
      </c>
      <c r="AO53" s="22">
        <v>0</v>
      </c>
      <c r="AP53" s="22">
        <v>0</v>
      </c>
      <c r="AQ53" s="22">
        <v>0</v>
      </c>
      <c r="AR53" s="22">
        <v>0</v>
      </c>
      <c r="AS53" s="22">
        <v>0</v>
      </c>
    </row>
    <row r="54" spans="1:45" x14ac:dyDescent="0.2">
      <c r="A54" s="17"/>
      <c r="B54" s="37" t="s">
        <v>30</v>
      </c>
      <c r="C54" s="51" t="s">
        <v>31</v>
      </c>
      <c r="D54" s="68" t="s">
        <v>24</v>
      </c>
      <c r="E54" s="33">
        <v>42</v>
      </c>
      <c r="F54" s="63">
        <v>16</v>
      </c>
      <c r="G54" s="18">
        <v>20</v>
      </c>
      <c r="H54" s="19">
        <v>24</v>
      </c>
      <c r="I54" s="18">
        <v>50</v>
      </c>
      <c r="J54" s="35">
        <v>1668</v>
      </c>
      <c r="K54" s="20">
        <v>0.63</v>
      </c>
      <c r="L54" s="21">
        <v>701</v>
      </c>
      <c r="M54" s="22">
        <v>0</v>
      </c>
      <c r="N54" s="22">
        <v>0</v>
      </c>
      <c r="O54" s="22">
        <v>0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8412</v>
      </c>
      <c r="W54" s="22">
        <v>8412</v>
      </c>
      <c r="X54" s="22">
        <v>8412</v>
      </c>
      <c r="Y54" s="22">
        <v>8412</v>
      </c>
      <c r="Z54" s="22">
        <v>8412</v>
      </c>
      <c r="AA54" s="22">
        <v>8412</v>
      </c>
      <c r="AB54" s="22">
        <v>8412</v>
      </c>
      <c r="AC54" s="22">
        <v>8412</v>
      </c>
      <c r="AD54" s="22">
        <v>8412</v>
      </c>
      <c r="AE54" s="22">
        <v>8412</v>
      </c>
      <c r="AF54" s="22">
        <v>8412</v>
      </c>
      <c r="AG54" s="22">
        <v>8412</v>
      </c>
      <c r="AH54" s="22">
        <v>8412</v>
      </c>
      <c r="AI54" s="22">
        <v>8412</v>
      </c>
      <c r="AJ54" s="22">
        <v>8412</v>
      </c>
      <c r="AK54" s="22">
        <v>0</v>
      </c>
      <c r="AL54" s="22">
        <v>0</v>
      </c>
      <c r="AM54" s="22">
        <v>0</v>
      </c>
      <c r="AN54" s="22">
        <v>0</v>
      </c>
      <c r="AO54" s="22">
        <v>0</v>
      </c>
      <c r="AP54" s="22">
        <v>0</v>
      </c>
      <c r="AQ54" s="22">
        <v>0</v>
      </c>
      <c r="AR54" s="22">
        <v>0</v>
      </c>
      <c r="AS54" s="22">
        <v>0</v>
      </c>
    </row>
    <row r="55" spans="1:45" x14ac:dyDescent="0.2">
      <c r="A55" s="17"/>
      <c r="B55" s="25" t="s">
        <v>13</v>
      </c>
      <c r="C55" s="25"/>
      <c r="D55" s="25"/>
      <c r="E55" s="19"/>
      <c r="F55" s="19"/>
      <c r="G55" s="19"/>
      <c r="H55" s="19"/>
      <c r="I55" s="19"/>
      <c r="J55" s="23"/>
      <c r="K55" s="24"/>
      <c r="L55" s="25"/>
      <c r="M55" s="22">
        <v>26040</v>
      </c>
      <c r="N55" s="22">
        <v>41328</v>
      </c>
      <c r="O55" s="22">
        <v>64776</v>
      </c>
      <c r="P55" s="22">
        <v>91548</v>
      </c>
      <c r="Q55" s="22">
        <v>150420</v>
      </c>
      <c r="R55" s="22">
        <v>177408</v>
      </c>
      <c r="S55" s="22">
        <v>230088</v>
      </c>
      <c r="T55" s="22">
        <v>240732</v>
      </c>
      <c r="U55" s="22">
        <v>260364</v>
      </c>
      <c r="V55" s="22">
        <v>289620</v>
      </c>
      <c r="W55" s="22">
        <v>297288</v>
      </c>
      <c r="X55" s="22">
        <v>285756</v>
      </c>
      <c r="Y55" s="22">
        <v>280572</v>
      </c>
      <c r="Z55" s="22">
        <v>292128</v>
      </c>
      <c r="AA55" s="22">
        <v>305376</v>
      </c>
      <c r="AB55" s="22">
        <v>305376</v>
      </c>
      <c r="AC55" s="22">
        <v>296904</v>
      </c>
      <c r="AD55" s="22">
        <v>280992</v>
      </c>
      <c r="AE55" s="22">
        <v>255744</v>
      </c>
      <c r="AF55" s="22">
        <v>196872</v>
      </c>
      <c r="AG55" s="22">
        <v>169884</v>
      </c>
      <c r="AH55" s="22">
        <v>117204</v>
      </c>
      <c r="AI55" s="22">
        <v>106560</v>
      </c>
      <c r="AJ55" s="22">
        <v>86928</v>
      </c>
      <c r="AK55" s="22">
        <v>57672</v>
      </c>
      <c r="AL55" s="22">
        <v>50004</v>
      </c>
      <c r="AM55" s="22">
        <v>50004</v>
      </c>
      <c r="AN55" s="22">
        <v>40680</v>
      </c>
      <c r="AO55" s="22">
        <v>29124</v>
      </c>
      <c r="AP55" s="22">
        <v>15876</v>
      </c>
      <c r="AQ55" s="22">
        <v>15876</v>
      </c>
      <c r="AR55" s="22">
        <v>9060</v>
      </c>
      <c r="AS55" s="22">
        <v>1524</v>
      </c>
    </row>
    <row r="56" spans="1:45" x14ac:dyDescent="0.2">
      <c r="A56" s="91" t="s">
        <v>14</v>
      </c>
      <c r="B56" s="58" t="s">
        <v>15</v>
      </c>
      <c r="C56" s="58"/>
      <c r="D56" s="58"/>
      <c r="E56" s="26"/>
      <c r="F56" s="26"/>
      <c r="G56" s="26"/>
      <c r="H56" s="26"/>
      <c r="I56" s="26"/>
      <c r="J56" s="26"/>
      <c r="K56" s="26"/>
      <c r="L56" s="26"/>
      <c r="M56" s="27">
        <v>1</v>
      </c>
      <c r="N56" s="27">
        <v>0.97665787674577598</v>
      </c>
      <c r="O56" s="27">
        <v>0.95386060820956731</v>
      </c>
      <c r="P56" s="27">
        <v>0.93159547632539041</v>
      </c>
      <c r="Q56" s="27">
        <v>0.90985005989392576</v>
      </c>
      <c r="R56" s="27">
        <v>0.8886122276530185</v>
      </c>
      <c r="S56" s="27">
        <v>0.8678701315099312</v>
      </c>
      <c r="T56" s="27">
        <v>0.84761219993156678</v>
      </c>
      <c r="U56" s="27">
        <v>0.82782713148898024</v>
      </c>
      <c r="V56" s="27">
        <v>0.80850388855257371</v>
      </c>
      <c r="W56" s="27">
        <v>0.78963169113446019</v>
      </c>
      <c r="X56" s="27">
        <v>0.77120001087455825</v>
      </c>
      <c r="Y56" s="27">
        <v>0.75319856516706529</v>
      </c>
      <c r="Z56" s="27">
        <v>0.73561731142403097</v>
      </c>
      <c r="AA56" s="27">
        <v>0.71844644147283043</v>
      </c>
      <c r="AB56" s="27">
        <v>0.70167637608441302</v>
      </c>
      <c r="AC56" s="27">
        <v>0.68529775962927331</v>
      </c>
      <c r="AD56" s="27">
        <v>0.66930145485816317</v>
      </c>
      <c r="AE56" s="27">
        <v>0.65367853780463248</v>
      </c>
      <c r="AF56" s="27">
        <v>0.63842029280655588</v>
      </c>
      <c r="AG56" s="27">
        <v>0.62351820764386745</v>
      </c>
      <c r="AH56" s="27">
        <v>0.60896396878979142</v>
      </c>
      <c r="AI56" s="27">
        <v>0.59474945677291868</v>
      </c>
      <c r="AJ56" s="27">
        <v>0.58086674164754248</v>
      </c>
      <c r="AK56" s="27">
        <v>0.56730807856972609</v>
      </c>
      <c r="AL56" s="27">
        <v>0.55406590347663442</v>
      </c>
      <c r="AM56" s="27">
        <v>0.54113282886671987</v>
      </c>
      <c r="AN56" s="27">
        <v>0.52850163967840602</v>
      </c>
      <c r="AO56" s="27">
        <v>0.51616528926497318</v>
      </c>
      <c r="AP56" s="27">
        <v>0.50411689546339788</v>
      </c>
      <c r="AQ56" s="27">
        <v>0.49234973675495458</v>
      </c>
      <c r="AR56" s="27">
        <v>0.4808572485154356</v>
      </c>
      <c r="AS56" s="27">
        <v>0.46963301935290136</v>
      </c>
    </row>
    <row r="57" spans="1:45" x14ac:dyDescent="0.2">
      <c r="A57" s="92"/>
      <c r="B57" s="58" t="s">
        <v>16</v>
      </c>
      <c r="C57" s="58"/>
      <c r="D57" s="58"/>
      <c r="E57" s="26"/>
      <c r="F57" s="26"/>
      <c r="G57" s="26"/>
      <c r="H57" s="26"/>
      <c r="I57" s="26"/>
      <c r="J57" s="26"/>
      <c r="K57" s="26"/>
      <c r="L57" s="26"/>
      <c r="M57" s="28">
        <v>26040</v>
      </c>
      <c r="N57" s="28">
        <v>40363.316730149432</v>
      </c>
      <c r="O57" s="28">
        <v>61787.274757382933</v>
      </c>
      <c r="P57" s="28">
        <v>85285.702666636847</v>
      </c>
      <c r="Q57" s="28">
        <v>136859.64600924432</v>
      </c>
      <c r="R57" s="28">
        <v>157646.91808346671</v>
      </c>
      <c r="S57" s="28">
        <v>199686.50281885706</v>
      </c>
      <c r="T57" s="28">
        <v>204047.38011392593</v>
      </c>
      <c r="U57" s="28">
        <v>215536.38326299685</v>
      </c>
      <c r="V57" s="28">
        <v>234158.8962025964</v>
      </c>
      <c r="W57" s="28">
        <v>234748.02619398141</v>
      </c>
      <c r="X57" s="28">
        <v>220375.03030747027</v>
      </c>
      <c r="Y57" s="28">
        <v>211326.42782605384</v>
      </c>
      <c r="Z57" s="28">
        <v>214894.41395167931</v>
      </c>
      <c r="AA57" s="28">
        <v>219396.30051120705</v>
      </c>
      <c r="AB57" s="28">
        <v>214275.1250231537</v>
      </c>
      <c r="AC57" s="28">
        <v>203467.64602496976</v>
      </c>
      <c r="AD57" s="28">
        <v>188068.35440350499</v>
      </c>
      <c r="AE57" s="28">
        <v>167174.36397230794</v>
      </c>
      <c r="AF57" s="28">
        <v>125687.07988541227</v>
      </c>
      <c r="AG57" s="28">
        <v>105925.76718737077</v>
      </c>
      <c r="AH57" s="28">
        <v>71373.012998038714</v>
      </c>
      <c r="AI57" s="28">
        <v>63376.502113722214</v>
      </c>
      <c r="AJ57" s="28">
        <v>50493.584117937571</v>
      </c>
      <c r="AK57" s="28">
        <v>32717.791507273243</v>
      </c>
      <c r="AL57" s="28">
        <v>27705.511437445628</v>
      </c>
      <c r="AM57" s="28">
        <v>27058.805974651459</v>
      </c>
      <c r="AN57" s="28">
        <v>21499.446702117559</v>
      </c>
      <c r="AO57" s="28">
        <v>15032.79788455308</v>
      </c>
      <c r="AP57" s="28">
        <v>8003.3598323769047</v>
      </c>
      <c r="AQ57" s="28">
        <v>7816.5444207216588</v>
      </c>
      <c r="AR57" s="28">
        <v>4356.5666715498464</v>
      </c>
      <c r="AS57" s="28">
        <v>715.72072149382166</v>
      </c>
    </row>
    <row r="58" spans="1:45" x14ac:dyDescent="0.2">
      <c r="A58" s="92"/>
      <c r="B58" s="29" t="s">
        <v>17</v>
      </c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8">
        <v>0.9</v>
      </c>
      <c r="N58" s="28">
        <v>0.9</v>
      </c>
      <c r="O58" s="28">
        <v>0.9</v>
      </c>
      <c r="P58" s="28">
        <v>0.9</v>
      </c>
      <c r="Q58" s="28">
        <v>0.9</v>
      </c>
      <c r="R58" s="28">
        <v>0.9</v>
      </c>
      <c r="S58" s="28">
        <v>0.9</v>
      </c>
      <c r="T58" s="28">
        <v>0.9</v>
      </c>
      <c r="U58" s="28">
        <v>0.9</v>
      </c>
      <c r="V58" s="28">
        <v>0.9</v>
      </c>
      <c r="W58" s="28">
        <v>0.9</v>
      </c>
      <c r="X58" s="28">
        <v>0.9</v>
      </c>
      <c r="Y58" s="28">
        <v>0.9</v>
      </c>
      <c r="Z58" s="28">
        <v>0.9</v>
      </c>
      <c r="AA58" s="28">
        <v>0.9</v>
      </c>
      <c r="AB58" s="28">
        <v>0.9</v>
      </c>
      <c r="AC58" s="28">
        <v>0.9</v>
      </c>
      <c r="AD58" s="28">
        <v>0.9</v>
      </c>
      <c r="AE58" s="28">
        <v>0.9</v>
      </c>
      <c r="AF58" s="28">
        <v>0.9</v>
      </c>
      <c r="AG58" s="28">
        <v>0.9</v>
      </c>
      <c r="AH58" s="28">
        <v>0.9</v>
      </c>
      <c r="AI58" s="28">
        <v>0.9</v>
      </c>
      <c r="AJ58" s="28">
        <v>0.9</v>
      </c>
      <c r="AK58" s="28">
        <v>0.9</v>
      </c>
      <c r="AL58" s="28">
        <v>0.9</v>
      </c>
      <c r="AM58" s="28">
        <v>0.9</v>
      </c>
      <c r="AN58" s="28">
        <v>0.9</v>
      </c>
      <c r="AO58" s="28">
        <v>0.9</v>
      </c>
      <c r="AP58" s="28">
        <v>0.9</v>
      </c>
      <c r="AQ58" s="28">
        <v>0.9</v>
      </c>
      <c r="AR58" s="28">
        <v>0.9</v>
      </c>
      <c r="AS58" s="28">
        <v>0.9</v>
      </c>
    </row>
    <row r="59" spans="1:45" x14ac:dyDescent="0.2">
      <c r="A59" s="93"/>
      <c r="B59" s="56" t="s">
        <v>13</v>
      </c>
      <c r="C59" s="57"/>
      <c r="D59" s="30"/>
      <c r="E59" s="30"/>
      <c r="F59" s="30"/>
      <c r="G59" s="30"/>
      <c r="H59" s="30"/>
      <c r="I59" s="30"/>
      <c r="J59" s="30"/>
      <c r="K59" s="30"/>
      <c r="L59" s="30"/>
      <c r="M59" s="28">
        <v>23436</v>
      </c>
      <c r="N59" s="28">
        <v>36326.985057134487</v>
      </c>
      <c r="O59" s="28">
        <v>55608.547281644642</v>
      </c>
      <c r="P59" s="28">
        <v>76757.132399973169</v>
      </c>
      <c r="Q59" s="28">
        <v>123173.68140831988</v>
      </c>
      <c r="R59" s="28">
        <v>141882.22627512005</v>
      </c>
      <c r="S59" s="28">
        <v>179717.85253697136</v>
      </c>
      <c r="T59" s="28">
        <v>183642.64210253334</v>
      </c>
      <c r="U59" s="28">
        <v>193982.74493669719</v>
      </c>
      <c r="V59" s="28">
        <v>210743.00658233676</v>
      </c>
      <c r="W59" s="28">
        <v>211273.22357458327</v>
      </c>
      <c r="X59" s="28">
        <v>198337.52727672324</v>
      </c>
      <c r="Y59" s="28">
        <v>190193.78504344847</v>
      </c>
      <c r="Z59" s="28">
        <v>193404.97255651138</v>
      </c>
      <c r="AA59" s="28">
        <v>197456.67046008634</v>
      </c>
      <c r="AB59" s="28">
        <v>192847.61252083833</v>
      </c>
      <c r="AC59" s="28">
        <v>183120.8814224728</v>
      </c>
      <c r="AD59" s="28">
        <v>169261.51896315449</v>
      </c>
      <c r="AE59" s="28">
        <v>150456.92757507716</v>
      </c>
      <c r="AF59" s="28">
        <v>113118.37189687105</v>
      </c>
      <c r="AG59" s="28">
        <v>95333.190468633693</v>
      </c>
      <c r="AH59" s="28">
        <v>64235.711698234845</v>
      </c>
      <c r="AI59" s="28">
        <v>57038.85190234999</v>
      </c>
      <c r="AJ59" s="28">
        <v>45444.225706143814</v>
      </c>
      <c r="AK59" s="28">
        <v>29446.012356545918</v>
      </c>
      <c r="AL59" s="28">
        <v>24934.960293701064</v>
      </c>
      <c r="AM59" s="28">
        <v>24352.925377186315</v>
      </c>
      <c r="AN59" s="28">
        <v>19349.502031905802</v>
      </c>
      <c r="AO59" s="28">
        <v>13529.518096097772</v>
      </c>
      <c r="AP59" s="28">
        <v>7203.0238491392147</v>
      </c>
      <c r="AQ59" s="28">
        <v>7034.8899786494931</v>
      </c>
      <c r="AR59" s="28">
        <v>3920.910004394862</v>
      </c>
      <c r="AS59" s="28">
        <v>644.14864934443949</v>
      </c>
    </row>
    <row r="60" spans="1:45" x14ac:dyDescent="0.2">
      <c r="A60" s="17"/>
      <c r="B60" s="31" t="s">
        <v>38</v>
      </c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2">
        <v>3417210.1802828233</v>
      </c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</row>
  </sheetData>
  <mergeCells count="15">
    <mergeCell ref="A56:A59"/>
    <mergeCell ref="L9:L10"/>
    <mergeCell ref="M9:AS9"/>
    <mergeCell ref="D11:D12"/>
    <mergeCell ref="F11:F12"/>
    <mergeCell ref="G11:G12"/>
    <mergeCell ref="H11:H12"/>
    <mergeCell ref="I11:I12"/>
    <mergeCell ref="J11:J12"/>
    <mergeCell ref="K11:K12"/>
    <mergeCell ref="D9:D10"/>
    <mergeCell ref="E9:F9"/>
    <mergeCell ref="G9:I9"/>
    <mergeCell ref="J9:J10"/>
    <mergeCell ref="K9:K10"/>
  </mergeCells>
  <conditionalFormatting sqref="B13:C54">
    <cfRule type="duplicateValues" dxfId="3" priority="65"/>
  </conditionalFormatting>
  <pageMargins left="0.31496062992125984" right="0.31496062992125984" top="0.94488188976377963" bottom="0.35433070866141736" header="0.31496062992125984" footer="0.31496062992125984"/>
  <pageSetup paperSize="9" scale="65" orientation="landscape" r:id="rId1"/>
  <headerFooter differentFirst="1"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61"/>
  <sheetViews>
    <sheetView topLeftCell="U1" zoomScaleNormal="100" workbookViewId="0">
      <selection activeCell="AJ2" sqref="AJ2"/>
    </sheetView>
  </sheetViews>
  <sheetFormatPr defaultColWidth="9.140625" defaultRowHeight="11.25" x14ac:dyDescent="0.2"/>
  <cols>
    <col min="1" max="1" width="11.85546875" style="1" hidden="1" customWidth="1"/>
    <col min="2" max="2" width="21.140625" style="38" customWidth="1"/>
    <col min="3" max="3" width="21.140625" style="46" customWidth="1"/>
    <col min="4" max="4" width="8.42578125" style="1" customWidth="1"/>
    <col min="5" max="5" width="8.140625" style="1" customWidth="1"/>
    <col min="6" max="6" width="7.140625" style="1" customWidth="1"/>
    <col min="7" max="7" width="8.5703125" style="1" customWidth="1"/>
    <col min="8" max="8" width="8.85546875" style="1" customWidth="1"/>
    <col min="9" max="9" width="8.42578125" style="1" customWidth="1"/>
    <col min="10" max="12" width="8.5703125" style="1" customWidth="1"/>
    <col min="13" max="13" width="11.42578125" style="1" bestFit="1" customWidth="1"/>
    <col min="14" max="19" width="9.140625" style="1" bestFit="1" customWidth="1"/>
    <col min="20" max="20" width="9.140625" style="1" customWidth="1"/>
    <col min="21" max="22" width="9.140625" style="1" bestFit="1" customWidth="1"/>
    <col min="23" max="16384" width="9.140625" style="1"/>
  </cols>
  <sheetData>
    <row r="1" spans="1:62" ht="12.75" x14ac:dyDescent="0.2">
      <c r="D1" s="13" t="s">
        <v>50</v>
      </c>
      <c r="AJ1" s="70" t="s">
        <v>52</v>
      </c>
    </row>
    <row r="2" spans="1:62" ht="12.75" x14ac:dyDescent="0.2">
      <c r="D2" s="13"/>
      <c r="J2" s="1" t="s">
        <v>25</v>
      </c>
      <c r="M2" s="64">
        <v>2025</v>
      </c>
      <c r="AJ2" s="70" t="s">
        <v>58</v>
      </c>
    </row>
    <row r="3" spans="1:62" ht="15" customHeight="1" x14ac:dyDescent="0.25">
      <c r="J3" s="2" t="s">
        <v>0</v>
      </c>
      <c r="K3" s="3"/>
      <c r="M3" s="64">
        <v>65</v>
      </c>
      <c r="O3"/>
    </row>
    <row r="4" spans="1:62" ht="10.15" x14ac:dyDescent="0.2">
      <c r="J4" s="1" t="s">
        <v>57</v>
      </c>
      <c r="M4" s="65">
        <v>2.3900000000000001E-2</v>
      </c>
    </row>
    <row r="5" spans="1:62" ht="10.15" x14ac:dyDescent="0.2">
      <c r="J5" s="1" t="s">
        <v>1</v>
      </c>
      <c r="M5" s="4">
        <v>1</v>
      </c>
      <c r="N5" s="4">
        <v>1</v>
      </c>
      <c r="O5" s="4">
        <v>1</v>
      </c>
      <c r="P5" s="4">
        <v>1</v>
      </c>
      <c r="Q5" s="4">
        <v>1</v>
      </c>
      <c r="R5" s="4">
        <v>1</v>
      </c>
      <c r="S5" s="4">
        <v>1</v>
      </c>
      <c r="T5" s="4">
        <v>1</v>
      </c>
      <c r="U5" s="4">
        <v>1</v>
      </c>
      <c r="V5" s="4">
        <v>1</v>
      </c>
      <c r="W5" s="4">
        <v>1</v>
      </c>
      <c r="X5" s="4">
        <v>1</v>
      </c>
      <c r="Y5" s="4">
        <v>1</v>
      </c>
      <c r="Z5" s="4">
        <v>1</v>
      </c>
      <c r="AA5" s="4">
        <v>1</v>
      </c>
      <c r="AB5" s="4">
        <v>1</v>
      </c>
      <c r="AC5" s="4">
        <v>1</v>
      </c>
      <c r="AD5" s="4">
        <v>1</v>
      </c>
      <c r="AE5" s="4">
        <v>1</v>
      </c>
      <c r="AF5" s="4">
        <v>1</v>
      </c>
      <c r="AG5" s="4">
        <v>1</v>
      </c>
      <c r="AH5" s="4">
        <v>1</v>
      </c>
      <c r="AI5" s="4">
        <v>1</v>
      </c>
      <c r="AJ5" s="4">
        <v>1</v>
      </c>
    </row>
    <row r="6" spans="1:62" x14ac:dyDescent="0.2">
      <c r="D6" s="5"/>
      <c r="J6" s="6" t="s">
        <v>2</v>
      </c>
      <c r="M6" s="4">
        <v>0</v>
      </c>
      <c r="N6" s="7">
        <v>1</v>
      </c>
      <c r="O6" s="4">
        <v>2</v>
      </c>
      <c r="P6" s="4">
        <v>3</v>
      </c>
      <c r="Q6" s="4">
        <v>4</v>
      </c>
      <c r="R6" s="4">
        <v>5</v>
      </c>
      <c r="S6" s="4">
        <v>6</v>
      </c>
      <c r="T6" s="4">
        <v>7</v>
      </c>
      <c r="U6" s="4">
        <v>8</v>
      </c>
      <c r="V6" s="4">
        <v>9</v>
      </c>
      <c r="W6" s="4">
        <v>10</v>
      </c>
      <c r="X6" s="4">
        <v>11</v>
      </c>
      <c r="Y6" s="4">
        <v>12</v>
      </c>
      <c r="Z6" s="4">
        <v>13</v>
      </c>
      <c r="AA6" s="4">
        <v>14</v>
      </c>
      <c r="AB6" s="4">
        <v>15</v>
      </c>
      <c r="AC6" s="4">
        <v>16</v>
      </c>
      <c r="AD6" s="4">
        <v>17</v>
      </c>
      <c r="AE6" s="4">
        <v>18</v>
      </c>
      <c r="AF6" s="4">
        <v>19</v>
      </c>
      <c r="AG6" s="4">
        <v>20</v>
      </c>
      <c r="AH6" s="4">
        <v>21</v>
      </c>
      <c r="AI6" s="4">
        <v>22</v>
      </c>
      <c r="AJ6" s="4">
        <v>23</v>
      </c>
    </row>
    <row r="7" spans="1:62" ht="15" customHeight="1" x14ac:dyDescent="0.2">
      <c r="B7" s="39"/>
      <c r="C7" s="40"/>
      <c r="D7" s="5"/>
    </row>
    <row r="8" spans="1:62" ht="10.15" x14ac:dyDescent="0.2">
      <c r="B8" s="41"/>
      <c r="C8" s="47"/>
      <c r="D8" s="10"/>
      <c r="E8" s="10"/>
      <c r="F8" s="10"/>
      <c r="G8" s="10"/>
      <c r="H8" s="10"/>
      <c r="I8" s="10"/>
      <c r="J8" s="10"/>
      <c r="K8" s="10"/>
      <c r="L8" s="14"/>
    </row>
    <row r="9" spans="1:62" x14ac:dyDescent="0.2">
      <c r="B9" s="42"/>
      <c r="C9" s="48"/>
      <c r="D9" s="101" t="s">
        <v>3</v>
      </c>
      <c r="E9" s="96" t="s">
        <v>42</v>
      </c>
      <c r="F9" s="96"/>
      <c r="G9" s="102" t="s">
        <v>4</v>
      </c>
      <c r="H9" s="103"/>
      <c r="I9" s="104"/>
      <c r="J9" s="97" t="s">
        <v>5</v>
      </c>
      <c r="K9" s="97" t="s">
        <v>21</v>
      </c>
      <c r="L9" s="94" t="s">
        <v>6</v>
      </c>
      <c r="M9" s="96" t="s">
        <v>7</v>
      </c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</row>
    <row r="10" spans="1:62" ht="74.45" customHeight="1" x14ac:dyDescent="0.2">
      <c r="B10" s="59" t="s">
        <v>39</v>
      </c>
      <c r="C10" s="59" t="s">
        <v>40</v>
      </c>
      <c r="D10" s="101"/>
      <c r="E10" s="11" t="s">
        <v>8</v>
      </c>
      <c r="F10" s="66" t="s">
        <v>9</v>
      </c>
      <c r="G10" s="66" t="s">
        <v>18</v>
      </c>
      <c r="H10" s="66" t="s">
        <v>20</v>
      </c>
      <c r="I10" s="66" t="s">
        <v>10</v>
      </c>
      <c r="J10" s="98"/>
      <c r="K10" s="98"/>
      <c r="L10" s="95"/>
      <c r="M10" s="12">
        <v>2025</v>
      </c>
      <c r="N10" s="12">
        <v>2026</v>
      </c>
      <c r="O10" s="12">
        <v>2027</v>
      </c>
      <c r="P10" s="12">
        <v>2028</v>
      </c>
      <c r="Q10" s="12">
        <v>2029</v>
      </c>
      <c r="R10" s="12">
        <v>2030</v>
      </c>
      <c r="S10" s="12">
        <v>2031</v>
      </c>
      <c r="T10" s="12">
        <v>2032</v>
      </c>
      <c r="U10" s="12">
        <v>2033</v>
      </c>
      <c r="V10" s="12">
        <v>2034</v>
      </c>
      <c r="W10" s="12">
        <v>2035</v>
      </c>
      <c r="X10" s="12">
        <v>2036</v>
      </c>
      <c r="Y10" s="12">
        <v>2037</v>
      </c>
      <c r="Z10" s="12">
        <v>2038</v>
      </c>
      <c r="AA10" s="12">
        <v>2039</v>
      </c>
      <c r="AB10" s="12">
        <v>2040</v>
      </c>
      <c r="AC10" s="12">
        <v>2041</v>
      </c>
      <c r="AD10" s="12">
        <v>2042</v>
      </c>
      <c r="AE10" s="12">
        <v>2043</v>
      </c>
      <c r="AF10" s="12">
        <v>2044</v>
      </c>
      <c r="AG10" s="12">
        <v>2045</v>
      </c>
      <c r="AH10" s="12">
        <v>2046</v>
      </c>
      <c r="AI10" s="12">
        <v>2047</v>
      </c>
      <c r="AJ10" s="12">
        <v>2048</v>
      </c>
    </row>
    <row r="11" spans="1:62" s="15" customFormat="1" x14ac:dyDescent="0.2">
      <c r="B11" s="43"/>
      <c r="C11" s="49"/>
      <c r="D11" s="97">
        <v>1</v>
      </c>
      <c r="E11" s="11">
        <v>2</v>
      </c>
      <c r="F11" s="97">
        <v>3</v>
      </c>
      <c r="G11" s="97" t="s">
        <v>19</v>
      </c>
      <c r="H11" s="96">
        <v>4</v>
      </c>
      <c r="I11" s="97">
        <v>5</v>
      </c>
      <c r="J11" s="99">
        <v>6</v>
      </c>
      <c r="K11" s="97">
        <v>7</v>
      </c>
      <c r="L11" s="11">
        <v>8</v>
      </c>
      <c r="M11" s="12">
        <v>9</v>
      </c>
      <c r="N11" s="12">
        <v>10</v>
      </c>
      <c r="O11" s="12">
        <v>11</v>
      </c>
      <c r="P11" s="12">
        <v>12</v>
      </c>
      <c r="Q11" s="12">
        <v>13</v>
      </c>
      <c r="R11" s="12">
        <v>14</v>
      </c>
      <c r="S11" s="12">
        <v>15</v>
      </c>
      <c r="T11" s="12">
        <v>16</v>
      </c>
      <c r="U11" s="12">
        <v>17</v>
      </c>
      <c r="V11" s="12">
        <v>18</v>
      </c>
      <c r="W11" s="12">
        <v>19</v>
      </c>
      <c r="X11" s="12">
        <v>20</v>
      </c>
      <c r="Y11" s="12">
        <v>21</v>
      </c>
      <c r="Z11" s="12">
        <v>22</v>
      </c>
      <c r="AA11" s="12">
        <v>23</v>
      </c>
      <c r="AB11" s="12">
        <v>24</v>
      </c>
      <c r="AC11" s="12">
        <v>25</v>
      </c>
      <c r="AD11" s="12">
        <v>26</v>
      </c>
      <c r="AE11" s="12">
        <v>27</v>
      </c>
      <c r="AF11" s="12">
        <v>28</v>
      </c>
      <c r="AG11" s="12">
        <v>29</v>
      </c>
      <c r="AH11" s="12">
        <v>30</v>
      </c>
      <c r="AI11" s="12">
        <v>31</v>
      </c>
      <c r="AJ11" s="12">
        <v>32</v>
      </c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spans="1:62" ht="22.5" x14ac:dyDescent="0.2">
      <c r="B12" s="44"/>
      <c r="C12" s="50"/>
      <c r="D12" s="98"/>
      <c r="E12" s="11" t="s">
        <v>22</v>
      </c>
      <c r="F12" s="98"/>
      <c r="G12" s="98"/>
      <c r="H12" s="96"/>
      <c r="I12" s="98"/>
      <c r="J12" s="100"/>
      <c r="K12" s="98"/>
      <c r="L12" s="8" t="s">
        <v>11</v>
      </c>
      <c r="M12" s="12" t="s">
        <v>12</v>
      </c>
      <c r="N12" s="16" t="s">
        <v>12</v>
      </c>
      <c r="O12" s="16" t="s">
        <v>12</v>
      </c>
      <c r="P12" s="16" t="s">
        <v>12</v>
      </c>
      <c r="Q12" s="16" t="s">
        <v>12</v>
      </c>
      <c r="R12" s="16" t="s">
        <v>12</v>
      </c>
      <c r="S12" s="9" t="s">
        <v>12</v>
      </c>
      <c r="T12" s="9" t="s">
        <v>12</v>
      </c>
      <c r="U12" s="9" t="s">
        <v>12</v>
      </c>
      <c r="V12" s="9" t="s">
        <v>12</v>
      </c>
      <c r="W12" s="9" t="s">
        <v>12</v>
      </c>
      <c r="X12" s="9" t="s">
        <v>12</v>
      </c>
      <c r="Y12" s="9" t="s">
        <v>12</v>
      </c>
      <c r="Z12" s="9" t="s">
        <v>12</v>
      </c>
      <c r="AA12" s="9" t="s">
        <v>12</v>
      </c>
      <c r="AB12" s="9" t="s">
        <v>12</v>
      </c>
      <c r="AC12" s="9" t="s">
        <v>12</v>
      </c>
      <c r="AD12" s="9" t="s">
        <v>12</v>
      </c>
      <c r="AE12" s="9" t="s">
        <v>12</v>
      </c>
      <c r="AF12" s="9" t="s">
        <v>12</v>
      </c>
      <c r="AG12" s="9" t="s">
        <v>12</v>
      </c>
      <c r="AH12" s="9" t="s">
        <v>12</v>
      </c>
      <c r="AI12" s="9" t="s">
        <v>12</v>
      </c>
      <c r="AJ12" s="9" t="s">
        <v>12</v>
      </c>
    </row>
    <row r="13" spans="1:62" x14ac:dyDescent="0.2">
      <c r="A13" s="17"/>
      <c r="B13" s="73" t="s">
        <v>27</v>
      </c>
      <c r="C13" s="23" t="s">
        <v>26</v>
      </c>
      <c r="D13" s="33">
        <v>1976</v>
      </c>
      <c r="E13" s="33">
        <v>49</v>
      </c>
      <c r="F13" s="34">
        <v>24</v>
      </c>
      <c r="G13" s="18">
        <v>20</v>
      </c>
      <c r="H13" s="19">
        <v>25</v>
      </c>
      <c r="I13" s="18">
        <v>50</v>
      </c>
      <c r="J13" s="35">
        <v>2254</v>
      </c>
      <c r="K13" s="20">
        <v>0.65</v>
      </c>
      <c r="L13" s="21">
        <v>1406</v>
      </c>
      <c r="M13" s="22">
        <v>0</v>
      </c>
      <c r="N13" s="22">
        <v>0</v>
      </c>
      <c r="O13" s="22">
        <v>16872</v>
      </c>
      <c r="P13" s="22">
        <v>16872</v>
      </c>
      <c r="Q13" s="22">
        <v>16872</v>
      </c>
      <c r="R13" s="22">
        <v>16872</v>
      </c>
      <c r="S13" s="22">
        <v>16872</v>
      </c>
      <c r="T13" s="22">
        <v>16872</v>
      </c>
      <c r="U13" s="22">
        <v>16872</v>
      </c>
      <c r="V13" s="22">
        <v>16872</v>
      </c>
      <c r="W13" s="22">
        <v>16872</v>
      </c>
      <c r="X13" s="22">
        <v>16872</v>
      </c>
      <c r="Y13" s="22">
        <v>16872</v>
      </c>
      <c r="Z13" s="22">
        <v>16872</v>
      </c>
      <c r="AA13" s="22">
        <v>16872</v>
      </c>
      <c r="AB13" s="22">
        <v>16872</v>
      </c>
      <c r="AC13" s="22">
        <v>16872</v>
      </c>
      <c r="AD13" s="22">
        <v>0</v>
      </c>
      <c r="AE13" s="22">
        <v>0</v>
      </c>
      <c r="AF13" s="22">
        <v>0</v>
      </c>
      <c r="AG13" s="22">
        <v>0</v>
      </c>
      <c r="AH13" s="22">
        <v>0</v>
      </c>
      <c r="AI13" s="22">
        <v>0</v>
      </c>
      <c r="AJ13" s="22">
        <v>0</v>
      </c>
    </row>
    <row r="14" spans="1:62" x14ac:dyDescent="0.2">
      <c r="A14" s="17"/>
      <c r="B14" s="71" t="s">
        <v>28</v>
      </c>
      <c r="C14" s="23" t="s">
        <v>26</v>
      </c>
      <c r="D14" s="36">
        <v>1981</v>
      </c>
      <c r="E14" s="33">
        <v>44</v>
      </c>
      <c r="F14" s="34">
        <v>18</v>
      </c>
      <c r="G14" s="18">
        <v>20</v>
      </c>
      <c r="H14" s="19">
        <v>24</v>
      </c>
      <c r="I14" s="18">
        <v>50</v>
      </c>
      <c r="J14" s="35">
        <v>2161</v>
      </c>
      <c r="K14" s="20">
        <v>0.63</v>
      </c>
      <c r="L14" s="21">
        <v>1021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12252</v>
      </c>
      <c r="U14" s="22">
        <v>12252</v>
      </c>
      <c r="V14" s="22">
        <v>12252</v>
      </c>
      <c r="W14" s="22">
        <v>12252</v>
      </c>
      <c r="X14" s="22">
        <v>12252</v>
      </c>
      <c r="Y14" s="22">
        <v>12252</v>
      </c>
      <c r="Z14" s="22">
        <v>12252</v>
      </c>
      <c r="AA14" s="22">
        <v>12252</v>
      </c>
      <c r="AB14" s="22">
        <v>12252</v>
      </c>
      <c r="AC14" s="22">
        <v>12252</v>
      </c>
      <c r="AD14" s="22">
        <v>12252</v>
      </c>
      <c r="AE14" s="22">
        <v>12252</v>
      </c>
      <c r="AF14" s="22">
        <v>12252</v>
      </c>
      <c r="AG14" s="22">
        <v>12252</v>
      </c>
      <c r="AH14" s="22">
        <v>12252</v>
      </c>
      <c r="AI14" s="22">
        <v>0</v>
      </c>
      <c r="AJ14" s="22">
        <v>0</v>
      </c>
    </row>
    <row r="15" spans="1:62" x14ac:dyDescent="0.2">
      <c r="A15" s="17"/>
      <c r="B15" s="71" t="s">
        <v>29</v>
      </c>
      <c r="C15" s="23" t="s">
        <v>26</v>
      </c>
      <c r="D15" s="36">
        <v>1981</v>
      </c>
      <c r="E15" s="33">
        <v>44</v>
      </c>
      <c r="F15" s="34">
        <v>22</v>
      </c>
      <c r="G15" s="18">
        <v>20</v>
      </c>
      <c r="H15" s="19">
        <v>28</v>
      </c>
      <c r="I15" s="18">
        <v>50</v>
      </c>
      <c r="J15" s="35">
        <v>1988</v>
      </c>
      <c r="K15" s="20">
        <v>0.71000000000000008</v>
      </c>
      <c r="L15" s="21">
        <v>1109</v>
      </c>
      <c r="M15" s="22">
        <v>0</v>
      </c>
      <c r="N15" s="22">
        <v>0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13308</v>
      </c>
      <c r="U15" s="22">
        <v>13308</v>
      </c>
      <c r="V15" s="22">
        <v>13308</v>
      </c>
      <c r="W15" s="22">
        <v>13308</v>
      </c>
      <c r="X15" s="22">
        <v>13308</v>
      </c>
      <c r="Y15" s="22">
        <v>13308</v>
      </c>
      <c r="Z15" s="22">
        <v>13308</v>
      </c>
      <c r="AA15" s="22">
        <v>13308</v>
      </c>
      <c r="AB15" s="22">
        <v>13308</v>
      </c>
      <c r="AC15" s="22">
        <v>13308</v>
      </c>
      <c r="AD15" s="22">
        <v>13308</v>
      </c>
      <c r="AE15" s="22">
        <v>13308</v>
      </c>
      <c r="AF15" s="22">
        <v>13308</v>
      </c>
      <c r="AG15" s="22">
        <v>13308</v>
      </c>
      <c r="AH15" s="22">
        <v>13308</v>
      </c>
      <c r="AI15" s="22">
        <v>0</v>
      </c>
      <c r="AJ15" s="22">
        <v>0</v>
      </c>
    </row>
    <row r="16" spans="1:62" x14ac:dyDescent="0.2">
      <c r="A16" s="17"/>
      <c r="B16" s="71" t="s">
        <v>30</v>
      </c>
      <c r="C16" s="23" t="s">
        <v>31</v>
      </c>
      <c r="D16" s="36">
        <v>1977</v>
      </c>
      <c r="E16" s="33">
        <v>48</v>
      </c>
      <c r="F16" s="34">
        <v>23</v>
      </c>
      <c r="G16" s="18">
        <v>20</v>
      </c>
      <c r="H16" s="19">
        <v>25</v>
      </c>
      <c r="I16" s="18">
        <v>50</v>
      </c>
      <c r="J16" s="35">
        <v>1731</v>
      </c>
      <c r="K16" s="20">
        <v>0.65</v>
      </c>
      <c r="L16" s="21">
        <v>1035</v>
      </c>
      <c r="M16" s="22">
        <v>0</v>
      </c>
      <c r="N16" s="22">
        <v>0</v>
      </c>
      <c r="O16" s="22">
        <v>0</v>
      </c>
      <c r="P16" s="22">
        <v>12420</v>
      </c>
      <c r="Q16" s="22">
        <v>12420</v>
      </c>
      <c r="R16" s="22">
        <v>12420</v>
      </c>
      <c r="S16" s="22">
        <v>12420</v>
      </c>
      <c r="T16" s="22">
        <v>12420</v>
      </c>
      <c r="U16" s="22">
        <v>12420</v>
      </c>
      <c r="V16" s="22">
        <v>12420</v>
      </c>
      <c r="W16" s="22">
        <v>12420</v>
      </c>
      <c r="X16" s="22">
        <v>12420</v>
      </c>
      <c r="Y16" s="22">
        <v>12420</v>
      </c>
      <c r="Z16" s="22">
        <v>12420</v>
      </c>
      <c r="AA16" s="22">
        <v>12420</v>
      </c>
      <c r="AB16" s="22">
        <v>12420</v>
      </c>
      <c r="AC16" s="22">
        <v>12420</v>
      </c>
      <c r="AD16" s="22">
        <v>12420</v>
      </c>
      <c r="AE16" s="22">
        <v>0</v>
      </c>
      <c r="AF16" s="22">
        <v>0</v>
      </c>
      <c r="AG16" s="22">
        <v>0</v>
      </c>
      <c r="AH16" s="22">
        <v>0</v>
      </c>
      <c r="AI16" s="22">
        <v>0</v>
      </c>
      <c r="AJ16" s="22">
        <v>0</v>
      </c>
    </row>
    <row r="17" spans="1:36" x14ac:dyDescent="0.2">
      <c r="A17" s="17"/>
      <c r="B17" s="71" t="s">
        <v>30</v>
      </c>
      <c r="C17" s="23" t="s">
        <v>31</v>
      </c>
      <c r="D17" s="33">
        <v>1978</v>
      </c>
      <c r="E17" s="33">
        <v>47</v>
      </c>
      <c r="F17" s="34">
        <v>24</v>
      </c>
      <c r="G17" s="18">
        <v>20</v>
      </c>
      <c r="H17" s="19">
        <v>27</v>
      </c>
      <c r="I17" s="18">
        <v>50</v>
      </c>
      <c r="J17" s="35">
        <v>1731</v>
      </c>
      <c r="K17" s="20">
        <v>0.69000000000000006</v>
      </c>
      <c r="L17" s="21">
        <v>1062</v>
      </c>
      <c r="M17" s="22">
        <v>0</v>
      </c>
      <c r="N17" s="22">
        <v>0</v>
      </c>
      <c r="O17" s="22">
        <v>0</v>
      </c>
      <c r="P17" s="22">
        <v>0</v>
      </c>
      <c r="Q17" s="22">
        <v>12744</v>
      </c>
      <c r="R17" s="22">
        <v>12744</v>
      </c>
      <c r="S17" s="22">
        <v>12744</v>
      </c>
      <c r="T17" s="22">
        <v>12744</v>
      </c>
      <c r="U17" s="22">
        <v>12744</v>
      </c>
      <c r="V17" s="22">
        <v>12744</v>
      </c>
      <c r="W17" s="22">
        <v>12744</v>
      </c>
      <c r="X17" s="22">
        <v>12744</v>
      </c>
      <c r="Y17" s="22">
        <v>12744</v>
      </c>
      <c r="Z17" s="22">
        <v>12744</v>
      </c>
      <c r="AA17" s="22">
        <v>12744</v>
      </c>
      <c r="AB17" s="22">
        <v>12744</v>
      </c>
      <c r="AC17" s="22">
        <v>12744</v>
      </c>
      <c r="AD17" s="22">
        <v>12744</v>
      </c>
      <c r="AE17" s="22">
        <v>12744</v>
      </c>
      <c r="AF17" s="22">
        <v>0</v>
      </c>
      <c r="AG17" s="22">
        <v>0</v>
      </c>
      <c r="AH17" s="22">
        <v>0</v>
      </c>
      <c r="AI17" s="22">
        <v>0</v>
      </c>
      <c r="AJ17" s="22">
        <v>0</v>
      </c>
    </row>
    <row r="18" spans="1:36" x14ac:dyDescent="0.2">
      <c r="A18" s="17"/>
      <c r="B18" s="72" t="s">
        <v>30</v>
      </c>
      <c r="C18" s="51" t="s">
        <v>31</v>
      </c>
      <c r="D18" s="33">
        <v>1988</v>
      </c>
      <c r="E18" s="33">
        <v>37</v>
      </c>
      <c r="F18" s="33">
        <v>10</v>
      </c>
      <c r="G18" s="18">
        <v>20</v>
      </c>
      <c r="H18" s="19">
        <v>23</v>
      </c>
      <c r="I18" s="18">
        <v>50</v>
      </c>
      <c r="J18" s="35">
        <v>1720</v>
      </c>
      <c r="K18" s="20">
        <v>0.6100000000000001</v>
      </c>
      <c r="L18" s="21">
        <v>456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v>0</v>
      </c>
      <c r="AG18" s="22">
        <v>0</v>
      </c>
      <c r="AH18" s="22">
        <v>0</v>
      </c>
      <c r="AI18" s="22">
        <v>0</v>
      </c>
      <c r="AJ18" s="22">
        <v>0</v>
      </c>
    </row>
    <row r="19" spans="1:36" x14ac:dyDescent="0.2">
      <c r="A19" s="17"/>
      <c r="B19" s="72" t="s">
        <v>29</v>
      </c>
      <c r="C19" s="51" t="s">
        <v>26</v>
      </c>
      <c r="D19" s="33">
        <v>1983</v>
      </c>
      <c r="E19" s="33">
        <v>42</v>
      </c>
      <c r="F19" s="34">
        <v>16</v>
      </c>
      <c r="G19" s="18">
        <v>20</v>
      </c>
      <c r="H19" s="19">
        <v>24</v>
      </c>
      <c r="I19" s="18">
        <v>50</v>
      </c>
      <c r="J19" s="35">
        <v>1968</v>
      </c>
      <c r="K19" s="20">
        <v>0.63</v>
      </c>
      <c r="L19" s="21">
        <v>827</v>
      </c>
      <c r="M19" s="22">
        <v>0</v>
      </c>
      <c r="N19" s="22">
        <v>0</v>
      </c>
      <c r="O19" s="22">
        <v>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9924</v>
      </c>
      <c r="W19" s="22">
        <v>9924</v>
      </c>
      <c r="X19" s="22">
        <v>9924</v>
      </c>
      <c r="Y19" s="22">
        <v>9924</v>
      </c>
      <c r="Z19" s="22">
        <v>9924</v>
      </c>
      <c r="AA19" s="22">
        <v>9924</v>
      </c>
      <c r="AB19" s="22">
        <v>9924</v>
      </c>
      <c r="AC19" s="22">
        <v>9924</v>
      </c>
      <c r="AD19" s="22">
        <v>9924</v>
      </c>
      <c r="AE19" s="22">
        <v>9924</v>
      </c>
      <c r="AF19" s="22">
        <v>9924</v>
      </c>
      <c r="AG19" s="22">
        <v>9924</v>
      </c>
      <c r="AH19" s="22">
        <v>9924</v>
      </c>
      <c r="AI19" s="22">
        <v>9924</v>
      </c>
      <c r="AJ19" s="22">
        <v>9924</v>
      </c>
    </row>
    <row r="20" spans="1:36" x14ac:dyDescent="0.2">
      <c r="A20" s="17"/>
      <c r="B20" s="37" t="s">
        <v>30</v>
      </c>
      <c r="C20" s="51" t="s">
        <v>31</v>
      </c>
      <c r="D20" s="33">
        <v>1977</v>
      </c>
      <c r="E20" s="33">
        <v>48</v>
      </c>
      <c r="F20" s="34">
        <v>19</v>
      </c>
      <c r="G20" s="18">
        <v>20</v>
      </c>
      <c r="H20" s="19">
        <v>21</v>
      </c>
      <c r="I20" s="18">
        <v>50</v>
      </c>
      <c r="J20" s="35">
        <v>1740</v>
      </c>
      <c r="K20" s="20">
        <v>0.57000000000000006</v>
      </c>
      <c r="L20" s="21">
        <v>897</v>
      </c>
      <c r="M20" s="22">
        <v>0</v>
      </c>
      <c r="N20" s="22">
        <v>0</v>
      </c>
      <c r="O20" s="22">
        <v>0</v>
      </c>
      <c r="P20" s="22">
        <v>10764</v>
      </c>
      <c r="Q20" s="22">
        <v>10764</v>
      </c>
      <c r="R20" s="22">
        <v>10764</v>
      </c>
      <c r="S20" s="22">
        <v>10764</v>
      </c>
      <c r="T20" s="22">
        <v>10764</v>
      </c>
      <c r="U20" s="22">
        <v>10764</v>
      </c>
      <c r="V20" s="22">
        <v>10764</v>
      </c>
      <c r="W20" s="22">
        <v>10764</v>
      </c>
      <c r="X20" s="22">
        <v>10764</v>
      </c>
      <c r="Y20" s="22">
        <v>10764</v>
      </c>
      <c r="Z20" s="22">
        <v>10764</v>
      </c>
      <c r="AA20" s="22">
        <v>10764</v>
      </c>
      <c r="AB20" s="22">
        <v>10764</v>
      </c>
      <c r="AC20" s="22">
        <v>10764</v>
      </c>
      <c r="AD20" s="22">
        <v>10764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</row>
    <row r="21" spans="1:36" ht="10.15" x14ac:dyDescent="0.2">
      <c r="A21" s="17"/>
      <c r="B21" s="37" t="s">
        <v>32</v>
      </c>
      <c r="C21" s="51" t="s">
        <v>34</v>
      </c>
      <c r="D21" s="33">
        <v>1989</v>
      </c>
      <c r="E21" s="33">
        <v>36</v>
      </c>
      <c r="F21" s="34">
        <v>7</v>
      </c>
      <c r="G21" s="18">
        <v>20</v>
      </c>
      <c r="H21" s="19">
        <v>21</v>
      </c>
      <c r="I21" s="18">
        <v>50</v>
      </c>
      <c r="J21" s="35">
        <v>1599</v>
      </c>
      <c r="K21" s="20">
        <v>0.57000000000000006</v>
      </c>
      <c r="L21" s="21">
        <v>304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22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</row>
    <row r="22" spans="1:36" ht="10.15" x14ac:dyDescent="0.2">
      <c r="A22" s="17"/>
      <c r="B22" s="37" t="s">
        <v>32</v>
      </c>
      <c r="C22" s="51" t="s">
        <v>33</v>
      </c>
      <c r="D22" s="33">
        <v>1993</v>
      </c>
      <c r="E22" s="33">
        <v>32</v>
      </c>
      <c r="F22" s="63">
        <v>3</v>
      </c>
      <c r="G22" s="18">
        <v>20</v>
      </c>
      <c r="H22" s="19">
        <v>21</v>
      </c>
      <c r="I22" s="18">
        <v>50</v>
      </c>
      <c r="J22" s="35">
        <v>1545</v>
      </c>
      <c r="K22" s="20">
        <v>0.57000000000000006</v>
      </c>
      <c r="L22" s="21">
        <v>126</v>
      </c>
      <c r="M22" s="22">
        <v>0</v>
      </c>
      <c r="N22" s="22">
        <v>0</v>
      </c>
      <c r="O22" s="22">
        <v>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2">
        <v>0</v>
      </c>
      <c r="AA22" s="22">
        <v>0</v>
      </c>
      <c r="AB22" s="22">
        <v>0</v>
      </c>
      <c r="AC22" s="22">
        <v>0</v>
      </c>
      <c r="AD22" s="22">
        <v>0</v>
      </c>
      <c r="AE22" s="22">
        <v>0</v>
      </c>
      <c r="AF22" s="22">
        <v>0</v>
      </c>
      <c r="AG22" s="22">
        <v>0</v>
      </c>
      <c r="AH22" s="22">
        <v>0</v>
      </c>
      <c r="AI22" s="22">
        <v>0</v>
      </c>
      <c r="AJ22" s="22">
        <v>0</v>
      </c>
    </row>
    <row r="23" spans="1:36" x14ac:dyDescent="0.2">
      <c r="A23" s="17"/>
      <c r="B23" s="45" t="s">
        <v>30</v>
      </c>
      <c r="C23" s="52" t="s">
        <v>33</v>
      </c>
      <c r="D23" s="33">
        <v>1991</v>
      </c>
      <c r="E23" s="33">
        <v>34</v>
      </c>
      <c r="F23" s="34">
        <v>5</v>
      </c>
      <c r="G23" s="18">
        <v>20</v>
      </c>
      <c r="H23" s="19">
        <v>21</v>
      </c>
      <c r="I23" s="18">
        <v>50</v>
      </c>
      <c r="J23" s="35">
        <v>1665</v>
      </c>
      <c r="K23" s="20">
        <v>0.57000000000000006</v>
      </c>
      <c r="L23" s="21">
        <v>226</v>
      </c>
      <c r="M23" s="22">
        <v>0</v>
      </c>
      <c r="N23" s="22">
        <v>0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0</v>
      </c>
      <c r="AA23" s="22">
        <v>0</v>
      </c>
      <c r="AB23" s="22">
        <v>0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0</v>
      </c>
      <c r="AJ23" s="22">
        <v>0</v>
      </c>
    </row>
    <row r="24" spans="1:36" x14ac:dyDescent="0.2">
      <c r="A24" s="17"/>
      <c r="B24" s="45" t="s">
        <v>30</v>
      </c>
      <c r="C24" s="52" t="s">
        <v>34</v>
      </c>
      <c r="D24" s="33">
        <v>1980</v>
      </c>
      <c r="E24" s="33">
        <v>45</v>
      </c>
      <c r="F24" s="34">
        <v>9</v>
      </c>
      <c r="G24" s="18">
        <v>20</v>
      </c>
      <c r="H24" s="19">
        <v>14</v>
      </c>
      <c r="I24" s="18">
        <v>50</v>
      </c>
      <c r="J24" s="35">
        <v>1672</v>
      </c>
      <c r="K24" s="20">
        <v>0.43000000000000005</v>
      </c>
      <c r="L24" s="21">
        <v>462</v>
      </c>
      <c r="M24" s="22">
        <v>0</v>
      </c>
      <c r="N24" s="22">
        <v>0</v>
      </c>
      <c r="O24" s="22">
        <v>0</v>
      </c>
      <c r="P24" s="22">
        <v>0</v>
      </c>
      <c r="Q24" s="22">
        <v>0</v>
      </c>
      <c r="R24" s="22">
        <v>0</v>
      </c>
      <c r="S24" s="22">
        <v>5544</v>
      </c>
      <c r="T24" s="22">
        <v>5544</v>
      </c>
      <c r="U24" s="22">
        <v>5544</v>
      </c>
      <c r="V24" s="22">
        <v>5544</v>
      </c>
      <c r="W24" s="22">
        <v>5544</v>
      </c>
      <c r="X24" s="22">
        <v>5544</v>
      </c>
      <c r="Y24" s="22">
        <v>5544</v>
      </c>
      <c r="Z24" s="22">
        <v>5544</v>
      </c>
      <c r="AA24" s="22">
        <v>5544</v>
      </c>
      <c r="AB24" s="22">
        <v>5544</v>
      </c>
      <c r="AC24" s="22">
        <v>5544</v>
      </c>
      <c r="AD24" s="22">
        <v>5544</v>
      </c>
      <c r="AE24" s="22">
        <v>5544</v>
      </c>
      <c r="AF24" s="22">
        <v>5544</v>
      </c>
      <c r="AG24" s="22">
        <v>5544</v>
      </c>
      <c r="AH24" s="22">
        <v>0</v>
      </c>
      <c r="AI24" s="22">
        <v>0</v>
      </c>
      <c r="AJ24" s="22">
        <v>0</v>
      </c>
    </row>
    <row r="25" spans="1:36" x14ac:dyDescent="0.2">
      <c r="A25" s="17"/>
      <c r="B25" s="45" t="s">
        <v>30</v>
      </c>
      <c r="C25" s="52" t="s">
        <v>31</v>
      </c>
      <c r="D25" s="33">
        <v>1989</v>
      </c>
      <c r="E25" s="33">
        <v>36</v>
      </c>
      <c r="F25" s="34">
        <v>11</v>
      </c>
      <c r="G25" s="18">
        <v>20</v>
      </c>
      <c r="H25" s="19">
        <v>25</v>
      </c>
      <c r="I25" s="18">
        <v>50</v>
      </c>
      <c r="J25" s="35">
        <v>1691</v>
      </c>
      <c r="K25" s="20">
        <v>0.65</v>
      </c>
      <c r="L25" s="21">
        <v>484</v>
      </c>
      <c r="M25" s="22">
        <v>0</v>
      </c>
      <c r="N25" s="22">
        <v>0</v>
      </c>
      <c r="O25" s="22">
        <v>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22">
        <v>0</v>
      </c>
      <c r="X25" s="22">
        <v>0</v>
      </c>
      <c r="Y25" s="22">
        <v>0</v>
      </c>
      <c r="Z25" s="22">
        <v>0</v>
      </c>
      <c r="AA25" s="22">
        <v>0</v>
      </c>
      <c r="AB25" s="22">
        <v>0</v>
      </c>
      <c r="AC25" s="22">
        <v>0</v>
      </c>
      <c r="AD25" s="22">
        <v>0</v>
      </c>
      <c r="AE25" s="22">
        <v>0</v>
      </c>
      <c r="AF25" s="22">
        <v>0</v>
      </c>
      <c r="AG25" s="22">
        <v>0</v>
      </c>
      <c r="AH25" s="22">
        <v>0</v>
      </c>
      <c r="AI25" s="22">
        <v>0</v>
      </c>
      <c r="AJ25" s="22">
        <v>0</v>
      </c>
    </row>
    <row r="26" spans="1:36" x14ac:dyDescent="0.2">
      <c r="A26" s="17"/>
      <c r="B26" s="45" t="s">
        <v>29</v>
      </c>
      <c r="C26" s="52" t="s">
        <v>34</v>
      </c>
      <c r="D26" s="33">
        <v>1976</v>
      </c>
      <c r="E26" s="33">
        <v>49</v>
      </c>
      <c r="F26" s="33">
        <v>8</v>
      </c>
      <c r="G26" s="18">
        <v>20</v>
      </c>
      <c r="H26" s="19">
        <v>9</v>
      </c>
      <c r="I26" s="18">
        <v>50</v>
      </c>
      <c r="J26" s="35">
        <v>1919</v>
      </c>
      <c r="K26" s="20">
        <v>0.33000000000000007</v>
      </c>
      <c r="L26" s="21">
        <v>563</v>
      </c>
      <c r="M26" s="22">
        <v>0</v>
      </c>
      <c r="N26" s="22">
        <v>0</v>
      </c>
      <c r="O26" s="22">
        <v>6756</v>
      </c>
      <c r="P26" s="22">
        <v>6756</v>
      </c>
      <c r="Q26" s="22">
        <v>6756</v>
      </c>
      <c r="R26" s="22">
        <v>6756</v>
      </c>
      <c r="S26" s="22">
        <v>6756</v>
      </c>
      <c r="T26" s="22">
        <v>6756</v>
      </c>
      <c r="U26" s="22">
        <v>6756</v>
      </c>
      <c r="V26" s="22">
        <v>6756</v>
      </c>
      <c r="W26" s="22">
        <v>6756</v>
      </c>
      <c r="X26" s="22">
        <v>6756</v>
      </c>
      <c r="Y26" s="22">
        <v>6756</v>
      </c>
      <c r="Z26" s="22">
        <v>6756</v>
      </c>
      <c r="AA26" s="22">
        <v>6756</v>
      </c>
      <c r="AB26" s="22">
        <v>6756</v>
      </c>
      <c r="AC26" s="22">
        <v>6756</v>
      </c>
      <c r="AD26" s="22">
        <v>0</v>
      </c>
      <c r="AE26" s="22">
        <v>0</v>
      </c>
      <c r="AF26" s="22">
        <v>0</v>
      </c>
      <c r="AG26" s="22">
        <v>0</v>
      </c>
      <c r="AH26" s="22">
        <v>0</v>
      </c>
      <c r="AI26" s="22">
        <v>0</v>
      </c>
      <c r="AJ26" s="22">
        <v>0</v>
      </c>
    </row>
    <row r="27" spans="1:36" ht="10.15" x14ac:dyDescent="0.2">
      <c r="A27" s="17"/>
      <c r="B27" s="45" t="s">
        <v>32</v>
      </c>
      <c r="C27" s="52" t="s">
        <v>34</v>
      </c>
      <c r="D27" s="33">
        <v>1981</v>
      </c>
      <c r="E27" s="33">
        <v>44</v>
      </c>
      <c r="F27" s="33">
        <v>8</v>
      </c>
      <c r="G27" s="18">
        <v>20</v>
      </c>
      <c r="H27" s="19">
        <v>14</v>
      </c>
      <c r="I27" s="18">
        <v>50</v>
      </c>
      <c r="J27" s="35">
        <v>1572</v>
      </c>
      <c r="K27" s="20">
        <v>0.43000000000000005</v>
      </c>
      <c r="L27" s="21">
        <v>386</v>
      </c>
      <c r="M27" s="22">
        <v>0</v>
      </c>
      <c r="N27" s="22">
        <v>0</v>
      </c>
      <c r="O27" s="22">
        <v>0</v>
      </c>
      <c r="P27" s="22">
        <v>0</v>
      </c>
      <c r="Q27" s="22">
        <v>0</v>
      </c>
      <c r="R27" s="22">
        <v>0</v>
      </c>
      <c r="S27" s="22">
        <v>0</v>
      </c>
      <c r="T27" s="22">
        <v>4632</v>
      </c>
      <c r="U27" s="22">
        <v>4632</v>
      </c>
      <c r="V27" s="22">
        <v>4632</v>
      </c>
      <c r="W27" s="22">
        <v>4632</v>
      </c>
      <c r="X27" s="22">
        <v>4632</v>
      </c>
      <c r="Y27" s="22">
        <v>4632</v>
      </c>
      <c r="Z27" s="22">
        <v>4632</v>
      </c>
      <c r="AA27" s="22">
        <v>4632</v>
      </c>
      <c r="AB27" s="22">
        <v>4632</v>
      </c>
      <c r="AC27" s="22">
        <v>4632</v>
      </c>
      <c r="AD27" s="22">
        <v>4632</v>
      </c>
      <c r="AE27" s="22">
        <v>4632</v>
      </c>
      <c r="AF27" s="22">
        <v>4632</v>
      </c>
      <c r="AG27" s="22">
        <v>4632</v>
      </c>
      <c r="AH27" s="22">
        <v>4632</v>
      </c>
      <c r="AI27" s="22">
        <v>0</v>
      </c>
      <c r="AJ27" s="22">
        <v>0</v>
      </c>
    </row>
    <row r="28" spans="1:36" ht="10.15" x14ac:dyDescent="0.2">
      <c r="A28" s="17"/>
      <c r="B28" s="45" t="s">
        <v>32</v>
      </c>
      <c r="C28" s="52" t="s">
        <v>34</v>
      </c>
      <c r="D28" s="33">
        <v>1979</v>
      </c>
      <c r="E28" s="33">
        <v>46</v>
      </c>
      <c r="F28" s="33">
        <v>22</v>
      </c>
      <c r="G28" s="18">
        <v>20</v>
      </c>
      <c r="H28" s="19">
        <v>26</v>
      </c>
      <c r="I28" s="18">
        <v>50</v>
      </c>
      <c r="J28" s="35">
        <v>1632</v>
      </c>
      <c r="K28" s="20">
        <v>0.67</v>
      </c>
      <c r="L28" s="21">
        <v>925</v>
      </c>
      <c r="M28" s="22">
        <v>0</v>
      </c>
      <c r="N28" s="22">
        <v>0</v>
      </c>
      <c r="O28" s="22">
        <v>0</v>
      </c>
      <c r="P28" s="22">
        <v>0</v>
      </c>
      <c r="Q28" s="22">
        <v>0</v>
      </c>
      <c r="R28" s="22">
        <v>11100</v>
      </c>
      <c r="S28" s="22">
        <v>11100</v>
      </c>
      <c r="T28" s="22">
        <v>11100</v>
      </c>
      <c r="U28" s="22">
        <v>11100</v>
      </c>
      <c r="V28" s="22">
        <v>11100</v>
      </c>
      <c r="W28" s="22">
        <v>11100</v>
      </c>
      <c r="X28" s="22">
        <v>11100</v>
      </c>
      <c r="Y28" s="22">
        <v>11100</v>
      </c>
      <c r="Z28" s="22">
        <v>11100</v>
      </c>
      <c r="AA28" s="22">
        <v>11100</v>
      </c>
      <c r="AB28" s="22">
        <v>11100</v>
      </c>
      <c r="AC28" s="22">
        <v>11100</v>
      </c>
      <c r="AD28" s="22">
        <v>11100</v>
      </c>
      <c r="AE28" s="22">
        <v>11100</v>
      </c>
      <c r="AF28" s="22">
        <v>11100</v>
      </c>
      <c r="AG28" s="22">
        <v>0</v>
      </c>
      <c r="AH28" s="22">
        <v>0</v>
      </c>
      <c r="AI28" s="22">
        <v>0</v>
      </c>
      <c r="AJ28" s="22">
        <v>0</v>
      </c>
    </row>
    <row r="29" spans="1:36" x14ac:dyDescent="0.2">
      <c r="A29" s="17"/>
      <c r="B29" s="37" t="s">
        <v>30</v>
      </c>
      <c r="C29" s="51" t="s">
        <v>31</v>
      </c>
      <c r="D29" s="33">
        <v>1983</v>
      </c>
      <c r="E29" s="33">
        <v>42</v>
      </c>
      <c r="F29" s="33">
        <v>18</v>
      </c>
      <c r="G29" s="18">
        <v>20</v>
      </c>
      <c r="H29" s="19">
        <v>26</v>
      </c>
      <c r="I29" s="18">
        <v>50</v>
      </c>
      <c r="J29" s="35">
        <v>1711</v>
      </c>
      <c r="K29" s="20">
        <v>0.67</v>
      </c>
      <c r="L29" s="21">
        <v>794</v>
      </c>
      <c r="M29" s="22">
        <v>0</v>
      </c>
      <c r="N29" s="22">
        <v>0</v>
      </c>
      <c r="O29" s="22">
        <v>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9528</v>
      </c>
      <c r="W29" s="22">
        <v>9528</v>
      </c>
      <c r="X29" s="22">
        <v>9528</v>
      </c>
      <c r="Y29" s="22">
        <v>9528</v>
      </c>
      <c r="Z29" s="22">
        <v>9528</v>
      </c>
      <c r="AA29" s="22">
        <v>9528</v>
      </c>
      <c r="AB29" s="22">
        <v>9528</v>
      </c>
      <c r="AC29" s="22">
        <v>9528</v>
      </c>
      <c r="AD29" s="22">
        <v>9528</v>
      </c>
      <c r="AE29" s="22">
        <v>9528</v>
      </c>
      <c r="AF29" s="22">
        <v>9528</v>
      </c>
      <c r="AG29" s="22">
        <v>9528</v>
      </c>
      <c r="AH29" s="22">
        <v>9528</v>
      </c>
      <c r="AI29" s="22">
        <v>9528</v>
      </c>
      <c r="AJ29" s="22">
        <v>9528</v>
      </c>
    </row>
    <row r="30" spans="1:36" x14ac:dyDescent="0.2">
      <c r="A30" s="17"/>
      <c r="B30" s="37" t="s">
        <v>30</v>
      </c>
      <c r="C30" s="51" t="s">
        <v>31</v>
      </c>
      <c r="D30" s="33">
        <v>1978</v>
      </c>
      <c r="E30" s="33">
        <v>47</v>
      </c>
      <c r="F30" s="33">
        <v>26</v>
      </c>
      <c r="G30" s="18">
        <v>20</v>
      </c>
      <c r="H30" s="19">
        <v>29</v>
      </c>
      <c r="I30" s="18">
        <v>50</v>
      </c>
      <c r="J30" s="35">
        <v>1760</v>
      </c>
      <c r="K30" s="20">
        <v>0.73</v>
      </c>
      <c r="L30" s="21">
        <v>1152</v>
      </c>
      <c r="M30" s="22">
        <v>0</v>
      </c>
      <c r="N30" s="22">
        <v>0</v>
      </c>
      <c r="O30" s="22">
        <v>0</v>
      </c>
      <c r="P30" s="22">
        <v>0</v>
      </c>
      <c r="Q30" s="22">
        <v>13824</v>
      </c>
      <c r="R30" s="22">
        <v>13824</v>
      </c>
      <c r="S30" s="22">
        <v>13824</v>
      </c>
      <c r="T30" s="22">
        <v>13824</v>
      </c>
      <c r="U30" s="22">
        <v>13824</v>
      </c>
      <c r="V30" s="22">
        <v>13824</v>
      </c>
      <c r="W30" s="22">
        <v>13824</v>
      </c>
      <c r="X30" s="22">
        <v>13824</v>
      </c>
      <c r="Y30" s="22">
        <v>13824</v>
      </c>
      <c r="Z30" s="22">
        <v>13824</v>
      </c>
      <c r="AA30" s="22">
        <v>13824</v>
      </c>
      <c r="AB30" s="22">
        <v>13824</v>
      </c>
      <c r="AC30" s="22">
        <v>13824</v>
      </c>
      <c r="AD30" s="22">
        <v>13824</v>
      </c>
      <c r="AE30" s="22">
        <v>13824</v>
      </c>
      <c r="AF30" s="22">
        <v>0</v>
      </c>
      <c r="AG30" s="22">
        <v>0</v>
      </c>
      <c r="AH30" s="22">
        <v>0</v>
      </c>
      <c r="AI30" s="22">
        <v>0</v>
      </c>
      <c r="AJ30" s="22">
        <v>0</v>
      </c>
    </row>
    <row r="31" spans="1:36" x14ac:dyDescent="0.2">
      <c r="A31" s="17"/>
      <c r="B31" s="37" t="s">
        <v>30</v>
      </c>
      <c r="C31" s="51" t="s">
        <v>31</v>
      </c>
      <c r="D31" s="33">
        <v>1981</v>
      </c>
      <c r="E31" s="33">
        <v>44</v>
      </c>
      <c r="F31" s="33">
        <v>22</v>
      </c>
      <c r="G31" s="18">
        <v>20</v>
      </c>
      <c r="H31" s="19">
        <v>28</v>
      </c>
      <c r="I31" s="18">
        <v>50</v>
      </c>
      <c r="J31" s="35">
        <v>1760</v>
      </c>
      <c r="K31" s="20">
        <v>0.71000000000000008</v>
      </c>
      <c r="L31" s="21">
        <v>982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22">
        <v>0</v>
      </c>
      <c r="S31" s="22">
        <v>0</v>
      </c>
      <c r="T31" s="22">
        <v>11784</v>
      </c>
      <c r="U31" s="22">
        <v>11784</v>
      </c>
      <c r="V31" s="22">
        <v>11784</v>
      </c>
      <c r="W31" s="22">
        <v>11784</v>
      </c>
      <c r="X31" s="22">
        <v>11784</v>
      </c>
      <c r="Y31" s="22">
        <v>11784</v>
      </c>
      <c r="Z31" s="22">
        <v>11784</v>
      </c>
      <c r="AA31" s="22">
        <v>11784</v>
      </c>
      <c r="AB31" s="22">
        <v>11784</v>
      </c>
      <c r="AC31" s="22">
        <v>11784</v>
      </c>
      <c r="AD31" s="22">
        <v>11784</v>
      </c>
      <c r="AE31" s="22">
        <v>11784</v>
      </c>
      <c r="AF31" s="22">
        <v>11784</v>
      </c>
      <c r="AG31" s="22">
        <v>11784</v>
      </c>
      <c r="AH31" s="22">
        <v>11784</v>
      </c>
      <c r="AI31" s="22">
        <v>0</v>
      </c>
      <c r="AJ31" s="22">
        <v>0</v>
      </c>
    </row>
    <row r="32" spans="1:36" x14ac:dyDescent="0.2">
      <c r="A32" s="17"/>
      <c r="B32" s="37" t="s">
        <v>29</v>
      </c>
      <c r="C32" s="51" t="s">
        <v>26</v>
      </c>
      <c r="D32" s="33">
        <v>1980</v>
      </c>
      <c r="E32" s="33">
        <v>45</v>
      </c>
      <c r="F32" s="33">
        <v>19</v>
      </c>
      <c r="G32" s="18">
        <v>20</v>
      </c>
      <c r="H32" s="19">
        <v>24</v>
      </c>
      <c r="I32" s="18">
        <v>50</v>
      </c>
      <c r="J32" s="35">
        <v>2001</v>
      </c>
      <c r="K32" s="20">
        <v>0.63</v>
      </c>
      <c r="L32" s="21">
        <v>998</v>
      </c>
      <c r="M32" s="22">
        <v>0</v>
      </c>
      <c r="N32" s="22">
        <v>0</v>
      </c>
      <c r="O32" s="22">
        <v>0</v>
      </c>
      <c r="P32" s="22">
        <v>0</v>
      </c>
      <c r="Q32" s="22">
        <v>0</v>
      </c>
      <c r="R32" s="22">
        <v>0</v>
      </c>
      <c r="S32" s="22">
        <v>11976</v>
      </c>
      <c r="T32" s="22">
        <v>11976</v>
      </c>
      <c r="U32" s="22">
        <v>11976</v>
      </c>
      <c r="V32" s="22">
        <v>11976</v>
      </c>
      <c r="W32" s="22">
        <v>11976</v>
      </c>
      <c r="X32" s="22">
        <v>11976</v>
      </c>
      <c r="Y32" s="22">
        <v>11976</v>
      </c>
      <c r="Z32" s="22">
        <v>11976</v>
      </c>
      <c r="AA32" s="22">
        <v>11976</v>
      </c>
      <c r="AB32" s="22">
        <v>11976</v>
      </c>
      <c r="AC32" s="22">
        <v>11976</v>
      </c>
      <c r="AD32" s="22">
        <v>11976</v>
      </c>
      <c r="AE32" s="22">
        <v>11976</v>
      </c>
      <c r="AF32" s="22">
        <v>11976</v>
      </c>
      <c r="AG32" s="22">
        <v>11976</v>
      </c>
      <c r="AH32" s="22">
        <v>0</v>
      </c>
      <c r="AI32" s="22">
        <v>0</v>
      </c>
      <c r="AJ32" s="22">
        <v>0</v>
      </c>
    </row>
    <row r="33" spans="1:36" x14ac:dyDescent="0.2">
      <c r="A33" s="17"/>
      <c r="B33" s="37" t="s">
        <v>30</v>
      </c>
      <c r="C33" s="51" t="s">
        <v>31</v>
      </c>
      <c r="D33" s="33">
        <v>1981</v>
      </c>
      <c r="E33" s="33">
        <v>44</v>
      </c>
      <c r="F33" s="33">
        <v>19</v>
      </c>
      <c r="G33" s="18">
        <v>20</v>
      </c>
      <c r="H33" s="19">
        <v>25</v>
      </c>
      <c r="I33" s="18">
        <v>50</v>
      </c>
      <c r="J33" s="35">
        <v>1711</v>
      </c>
      <c r="K33" s="20">
        <v>0.65</v>
      </c>
      <c r="L33" s="21">
        <v>845</v>
      </c>
      <c r="M33" s="22">
        <v>0</v>
      </c>
      <c r="N33" s="22">
        <v>0</v>
      </c>
      <c r="O33" s="22">
        <v>0</v>
      </c>
      <c r="P33" s="22">
        <v>0</v>
      </c>
      <c r="Q33" s="22">
        <v>0</v>
      </c>
      <c r="R33" s="22">
        <v>0</v>
      </c>
      <c r="S33" s="22">
        <v>0</v>
      </c>
      <c r="T33" s="22">
        <v>10140</v>
      </c>
      <c r="U33" s="22">
        <v>10140</v>
      </c>
      <c r="V33" s="22">
        <v>10140</v>
      </c>
      <c r="W33" s="22">
        <v>10140</v>
      </c>
      <c r="X33" s="22">
        <v>10140</v>
      </c>
      <c r="Y33" s="22">
        <v>10140</v>
      </c>
      <c r="Z33" s="22">
        <v>10140</v>
      </c>
      <c r="AA33" s="22">
        <v>10140</v>
      </c>
      <c r="AB33" s="22">
        <v>10140</v>
      </c>
      <c r="AC33" s="22">
        <v>10140</v>
      </c>
      <c r="AD33" s="22">
        <v>10140</v>
      </c>
      <c r="AE33" s="22">
        <v>10140</v>
      </c>
      <c r="AF33" s="22">
        <v>10140</v>
      </c>
      <c r="AG33" s="22">
        <v>10140</v>
      </c>
      <c r="AH33" s="22">
        <v>10140</v>
      </c>
      <c r="AI33" s="22">
        <v>0</v>
      </c>
      <c r="AJ33" s="22">
        <v>0</v>
      </c>
    </row>
    <row r="34" spans="1:36" x14ac:dyDescent="0.2">
      <c r="A34" s="17"/>
      <c r="B34" s="37" t="s">
        <v>30</v>
      </c>
      <c r="C34" s="51" t="s">
        <v>31</v>
      </c>
      <c r="D34" s="33">
        <v>1979</v>
      </c>
      <c r="E34" s="33">
        <v>46</v>
      </c>
      <c r="F34" s="33">
        <v>18</v>
      </c>
      <c r="G34" s="18">
        <v>20</v>
      </c>
      <c r="H34" s="19">
        <v>22</v>
      </c>
      <c r="I34" s="18">
        <v>50</v>
      </c>
      <c r="J34" s="35">
        <v>1711</v>
      </c>
      <c r="K34" s="20">
        <v>0.59000000000000008</v>
      </c>
      <c r="L34" s="21">
        <v>826</v>
      </c>
      <c r="M34" s="22">
        <v>0</v>
      </c>
      <c r="N34" s="22">
        <v>0</v>
      </c>
      <c r="O34" s="22">
        <v>0</v>
      </c>
      <c r="P34" s="22">
        <v>0</v>
      </c>
      <c r="Q34" s="22">
        <v>0</v>
      </c>
      <c r="R34" s="22">
        <v>9912</v>
      </c>
      <c r="S34" s="22">
        <v>9912</v>
      </c>
      <c r="T34" s="22">
        <v>9912</v>
      </c>
      <c r="U34" s="22">
        <v>9912</v>
      </c>
      <c r="V34" s="22">
        <v>9912</v>
      </c>
      <c r="W34" s="22">
        <v>9912</v>
      </c>
      <c r="X34" s="22">
        <v>9912</v>
      </c>
      <c r="Y34" s="22">
        <v>9912</v>
      </c>
      <c r="Z34" s="22">
        <v>9912</v>
      </c>
      <c r="AA34" s="22">
        <v>9912</v>
      </c>
      <c r="AB34" s="22">
        <v>9912</v>
      </c>
      <c r="AC34" s="22">
        <v>9912</v>
      </c>
      <c r="AD34" s="22">
        <v>9912</v>
      </c>
      <c r="AE34" s="22">
        <v>9912</v>
      </c>
      <c r="AF34" s="22">
        <v>9912</v>
      </c>
      <c r="AG34" s="22">
        <v>0</v>
      </c>
      <c r="AH34" s="22">
        <v>0</v>
      </c>
      <c r="AI34" s="22">
        <v>0</v>
      </c>
      <c r="AJ34" s="22">
        <v>0</v>
      </c>
    </row>
    <row r="35" spans="1:36" x14ac:dyDescent="0.2">
      <c r="A35" s="17"/>
      <c r="B35" s="37" t="s">
        <v>30</v>
      </c>
      <c r="C35" s="51" t="s">
        <v>31</v>
      </c>
      <c r="D35" s="33">
        <v>1987</v>
      </c>
      <c r="E35" s="33">
        <v>38</v>
      </c>
      <c r="F35" s="33">
        <v>15</v>
      </c>
      <c r="G35" s="18">
        <v>20</v>
      </c>
      <c r="H35" s="19">
        <v>27</v>
      </c>
      <c r="I35" s="18">
        <v>50</v>
      </c>
      <c r="J35" s="35">
        <v>1740</v>
      </c>
      <c r="K35" s="20">
        <v>0.69000000000000006</v>
      </c>
      <c r="L35" s="21">
        <v>667</v>
      </c>
      <c r="M35" s="22">
        <v>0</v>
      </c>
      <c r="N35" s="22">
        <v>0</v>
      </c>
      <c r="O35" s="22">
        <v>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22">
        <v>0</v>
      </c>
      <c r="X35" s="22">
        <v>0</v>
      </c>
      <c r="Y35" s="22">
        <v>0</v>
      </c>
      <c r="Z35" s="22">
        <v>0</v>
      </c>
      <c r="AA35" s="22">
        <v>0</v>
      </c>
      <c r="AB35" s="22">
        <v>0</v>
      </c>
      <c r="AC35" s="22">
        <v>0</v>
      </c>
      <c r="AD35" s="22">
        <v>0</v>
      </c>
      <c r="AE35" s="22">
        <v>0</v>
      </c>
      <c r="AF35" s="22">
        <v>0</v>
      </c>
      <c r="AG35" s="22">
        <v>0</v>
      </c>
      <c r="AH35" s="22">
        <v>0</v>
      </c>
      <c r="AI35" s="22">
        <v>0</v>
      </c>
      <c r="AJ35" s="22">
        <v>0</v>
      </c>
    </row>
    <row r="36" spans="1:36" x14ac:dyDescent="0.2">
      <c r="A36" s="17"/>
      <c r="B36" s="37" t="s">
        <v>30</v>
      </c>
      <c r="C36" s="51" t="s">
        <v>31</v>
      </c>
      <c r="D36" s="33">
        <v>1988</v>
      </c>
      <c r="E36" s="33">
        <v>37</v>
      </c>
      <c r="F36" s="33">
        <v>11</v>
      </c>
      <c r="G36" s="18">
        <v>20</v>
      </c>
      <c r="H36" s="19">
        <v>24</v>
      </c>
      <c r="I36" s="18">
        <v>50</v>
      </c>
      <c r="J36" s="35">
        <v>1720</v>
      </c>
      <c r="K36" s="20">
        <v>0.63</v>
      </c>
      <c r="L36" s="21">
        <v>497</v>
      </c>
      <c r="M36" s="22">
        <v>0</v>
      </c>
      <c r="N36" s="22">
        <v>0</v>
      </c>
      <c r="O36" s="22">
        <v>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22">
        <v>0</v>
      </c>
      <c r="X36" s="22">
        <v>0</v>
      </c>
      <c r="Y36" s="22">
        <v>0</v>
      </c>
      <c r="Z36" s="22">
        <v>0</v>
      </c>
      <c r="AA36" s="22">
        <v>0</v>
      </c>
      <c r="AB36" s="22">
        <v>0</v>
      </c>
      <c r="AC36" s="22">
        <v>0</v>
      </c>
      <c r="AD36" s="22">
        <v>0</v>
      </c>
      <c r="AE36" s="22">
        <v>0</v>
      </c>
      <c r="AF36" s="22">
        <v>0</v>
      </c>
      <c r="AG36" s="22">
        <v>0</v>
      </c>
      <c r="AH36" s="22">
        <v>0</v>
      </c>
      <c r="AI36" s="22">
        <v>0</v>
      </c>
      <c r="AJ36" s="22">
        <v>0</v>
      </c>
    </row>
    <row r="37" spans="1:36" x14ac:dyDescent="0.2">
      <c r="A37" s="17"/>
      <c r="B37" s="37" t="s">
        <v>30</v>
      </c>
      <c r="C37" s="51" t="s">
        <v>31</v>
      </c>
      <c r="D37" s="33">
        <v>1984</v>
      </c>
      <c r="E37" s="33">
        <v>41</v>
      </c>
      <c r="F37" s="33">
        <v>16</v>
      </c>
      <c r="G37" s="18">
        <v>20</v>
      </c>
      <c r="H37" s="19">
        <v>25</v>
      </c>
      <c r="I37" s="18">
        <v>50</v>
      </c>
      <c r="J37" s="35">
        <v>1740</v>
      </c>
      <c r="K37" s="20">
        <v>0.65</v>
      </c>
      <c r="L37" s="21">
        <v>724</v>
      </c>
      <c r="M37" s="22">
        <v>0</v>
      </c>
      <c r="N37" s="22">
        <v>0</v>
      </c>
      <c r="O37" s="22">
        <v>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22">
        <v>0</v>
      </c>
      <c r="X37" s="22">
        <v>0</v>
      </c>
      <c r="Y37" s="22">
        <v>0</v>
      </c>
      <c r="Z37" s="22">
        <v>0</v>
      </c>
      <c r="AA37" s="22">
        <v>0</v>
      </c>
      <c r="AB37" s="22">
        <v>0</v>
      </c>
      <c r="AC37" s="22">
        <v>0</v>
      </c>
      <c r="AD37" s="22">
        <v>0</v>
      </c>
      <c r="AE37" s="22">
        <v>0</v>
      </c>
      <c r="AF37" s="22">
        <v>0</v>
      </c>
      <c r="AG37" s="22">
        <v>0</v>
      </c>
      <c r="AH37" s="22">
        <v>0</v>
      </c>
      <c r="AI37" s="22">
        <v>0</v>
      </c>
      <c r="AJ37" s="22">
        <v>0</v>
      </c>
    </row>
    <row r="38" spans="1:36" x14ac:dyDescent="0.2">
      <c r="A38" s="17"/>
      <c r="B38" s="37" t="s">
        <v>30</v>
      </c>
      <c r="C38" s="51" t="s">
        <v>31</v>
      </c>
      <c r="D38" s="33">
        <v>1985</v>
      </c>
      <c r="E38" s="33">
        <v>40</v>
      </c>
      <c r="F38" s="33">
        <v>14</v>
      </c>
      <c r="G38" s="18">
        <v>20</v>
      </c>
      <c r="H38" s="19">
        <v>24</v>
      </c>
      <c r="I38" s="18">
        <v>50</v>
      </c>
      <c r="J38" s="35">
        <v>1720</v>
      </c>
      <c r="K38" s="20">
        <v>0.63</v>
      </c>
      <c r="L38" s="21">
        <v>632</v>
      </c>
      <c r="M38" s="22">
        <v>0</v>
      </c>
      <c r="N38" s="22">
        <v>0</v>
      </c>
      <c r="O38" s="22">
        <v>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22">
        <v>0</v>
      </c>
      <c r="X38" s="22">
        <v>0</v>
      </c>
      <c r="Y38" s="22">
        <v>0</v>
      </c>
      <c r="Z38" s="22">
        <v>0</v>
      </c>
      <c r="AA38" s="22">
        <v>0</v>
      </c>
      <c r="AB38" s="22">
        <v>0</v>
      </c>
      <c r="AC38" s="22">
        <v>0</v>
      </c>
      <c r="AD38" s="22">
        <v>0</v>
      </c>
      <c r="AE38" s="22">
        <v>0</v>
      </c>
      <c r="AF38" s="22">
        <v>0</v>
      </c>
      <c r="AG38" s="22">
        <v>0</v>
      </c>
      <c r="AH38" s="22">
        <v>0</v>
      </c>
      <c r="AI38" s="22">
        <v>0</v>
      </c>
      <c r="AJ38" s="22">
        <v>0</v>
      </c>
    </row>
    <row r="39" spans="1:36" x14ac:dyDescent="0.2">
      <c r="A39" s="17"/>
      <c r="B39" s="37" t="s">
        <v>30</v>
      </c>
      <c r="C39" s="51" t="s">
        <v>31</v>
      </c>
      <c r="D39" s="33">
        <v>1979</v>
      </c>
      <c r="E39" s="33">
        <v>46</v>
      </c>
      <c r="F39" s="33">
        <v>17</v>
      </c>
      <c r="G39" s="18">
        <v>20</v>
      </c>
      <c r="H39" s="19">
        <v>21</v>
      </c>
      <c r="I39" s="18">
        <v>50</v>
      </c>
      <c r="J39" s="35">
        <v>1740</v>
      </c>
      <c r="K39" s="20">
        <v>0.57000000000000006</v>
      </c>
      <c r="L39" s="21">
        <v>803</v>
      </c>
      <c r="M39" s="22">
        <v>0</v>
      </c>
      <c r="N39" s="22">
        <v>0</v>
      </c>
      <c r="O39" s="22">
        <v>0</v>
      </c>
      <c r="P39" s="22">
        <v>0</v>
      </c>
      <c r="Q39" s="22">
        <v>0</v>
      </c>
      <c r="R39" s="22">
        <v>9636</v>
      </c>
      <c r="S39" s="22">
        <v>9636</v>
      </c>
      <c r="T39" s="22">
        <v>9636</v>
      </c>
      <c r="U39" s="22">
        <v>9636</v>
      </c>
      <c r="V39" s="22">
        <v>9636</v>
      </c>
      <c r="W39" s="22">
        <v>9636</v>
      </c>
      <c r="X39" s="22">
        <v>9636</v>
      </c>
      <c r="Y39" s="22">
        <v>9636</v>
      </c>
      <c r="Z39" s="22">
        <v>9636</v>
      </c>
      <c r="AA39" s="22">
        <v>9636</v>
      </c>
      <c r="AB39" s="22">
        <v>9636</v>
      </c>
      <c r="AC39" s="22">
        <v>9636</v>
      </c>
      <c r="AD39" s="22">
        <v>9636</v>
      </c>
      <c r="AE39" s="22">
        <v>9636</v>
      </c>
      <c r="AF39" s="22">
        <v>9636</v>
      </c>
      <c r="AG39" s="22">
        <v>0</v>
      </c>
      <c r="AH39" s="22">
        <v>0</v>
      </c>
      <c r="AI39" s="22">
        <v>0</v>
      </c>
      <c r="AJ39" s="22">
        <v>0</v>
      </c>
    </row>
    <row r="40" spans="1:36" x14ac:dyDescent="0.2">
      <c r="A40" s="17"/>
      <c r="B40" s="37" t="s">
        <v>30</v>
      </c>
      <c r="C40" s="51" t="s">
        <v>31</v>
      </c>
      <c r="D40" s="33">
        <v>1979</v>
      </c>
      <c r="E40" s="33">
        <v>46</v>
      </c>
      <c r="F40" s="33">
        <v>18</v>
      </c>
      <c r="G40" s="18">
        <v>20</v>
      </c>
      <c r="H40" s="19">
        <v>22</v>
      </c>
      <c r="I40" s="18">
        <v>50</v>
      </c>
      <c r="J40" s="35">
        <v>1740</v>
      </c>
      <c r="K40" s="20">
        <v>0.59000000000000008</v>
      </c>
      <c r="L40" s="21">
        <v>840</v>
      </c>
      <c r="M40" s="22">
        <v>0</v>
      </c>
      <c r="N40" s="22">
        <v>0</v>
      </c>
      <c r="O40" s="22">
        <v>0</v>
      </c>
      <c r="P40" s="22">
        <v>0</v>
      </c>
      <c r="Q40" s="22">
        <v>0</v>
      </c>
      <c r="R40" s="22">
        <v>10080</v>
      </c>
      <c r="S40" s="22">
        <v>10080</v>
      </c>
      <c r="T40" s="22">
        <v>10080</v>
      </c>
      <c r="U40" s="22">
        <v>10080</v>
      </c>
      <c r="V40" s="22">
        <v>10080</v>
      </c>
      <c r="W40" s="22">
        <v>10080</v>
      </c>
      <c r="X40" s="22">
        <v>10080</v>
      </c>
      <c r="Y40" s="22">
        <v>10080</v>
      </c>
      <c r="Z40" s="22">
        <v>10080</v>
      </c>
      <c r="AA40" s="22">
        <v>10080</v>
      </c>
      <c r="AB40" s="22">
        <v>10080</v>
      </c>
      <c r="AC40" s="22">
        <v>10080</v>
      </c>
      <c r="AD40" s="22">
        <v>10080</v>
      </c>
      <c r="AE40" s="22">
        <v>10080</v>
      </c>
      <c r="AF40" s="22">
        <v>10080</v>
      </c>
      <c r="AG40" s="22">
        <v>0</v>
      </c>
      <c r="AH40" s="22">
        <v>0</v>
      </c>
      <c r="AI40" s="22">
        <v>0</v>
      </c>
      <c r="AJ40" s="22">
        <v>0</v>
      </c>
    </row>
    <row r="41" spans="1:36" x14ac:dyDescent="0.2">
      <c r="A41" s="17"/>
      <c r="B41" s="37" t="s">
        <v>30</v>
      </c>
      <c r="C41" s="51" t="s">
        <v>31</v>
      </c>
      <c r="D41" s="33">
        <v>1980</v>
      </c>
      <c r="E41" s="33">
        <v>45</v>
      </c>
      <c r="F41" s="33">
        <v>16</v>
      </c>
      <c r="G41" s="18">
        <v>20</v>
      </c>
      <c r="H41" s="19">
        <v>21</v>
      </c>
      <c r="I41" s="18">
        <v>50</v>
      </c>
      <c r="J41" s="35">
        <v>1740</v>
      </c>
      <c r="K41" s="20">
        <v>0.57000000000000006</v>
      </c>
      <c r="L41" s="21">
        <v>756</v>
      </c>
      <c r="M41" s="22">
        <v>0</v>
      </c>
      <c r="N41" s="22">
        <v>0</v>
      </c>
      <c r="O41" s="22">
        <v>0</v>
      </c>
      <c r="P41" s="22">
        <v>0</v>
      </c>
      <c r="Q41" s="22">
        <v>0</v>
      </c>
      <c r="R41" s="22">
        <v>0</v>
      </c>
      <c r="S41" s="22">
        <v>9072</v>
      </c>
      <c r="T41" s="22">
        <v>9072</v>
      </c>
      <c r="U41" s="22">
        <v>9072</v>
      </c>
      <c r="V41" s="22">
        <v>9072</v>
      </c>
      <c r="W41" s="22">
        <v>9072</v>
      </c>
      <c r="X41" s="22">
        <v>9072</v>
      </c>
      <c r="Y41" s="22">
        <v>9072</v>
      </c>
      <c r="Z41" s="22">
        <v>9072</v>
      </c>
      <c r="AA41" s="22">
        <v>9072</v>
      </c>
      <c r="AB41" s="22">
        <v>9072</v>
      </c>
      <c r="AC41" s="22">
        <v>9072</v>
      </c>
      <c r="AD41" s="22">
        <v>9072</v>
      </c>
      <c r="AE41" s="22">
        <v>9072</v>
      </c>
      <c r="AF41" s="22">
        <v>9072</v>
      </c>
      <c r="AG41" s="22">
        <v>9072</v>
      </c>
      <c r="AH41" s="22">
        <v>0</v>
      </c>
      <c r="AI41" s="22">
        <v>0</v>
      </c>
      <c r="AJ41" s="22">
        <v>0</v>
      </c>
    </row>
    <row r="42" spans="1:36" ht="10.15" x14ac:dyDescent="0.2">
      <c r="A42" s="17"/>
      <c r="B42" s="37" t="s">
        <v>32</v>
      </c>
      <c r="C42" s="51" t="s">
        <v>34</v>
      </c>
      <c r="D42" s="33">
        <v>1991</v>
      </c>
      <c r="E42" s="33">
        <v>34</v>
      </c>
      <c r="F42" s="33">
        <v>8</v>
      </c>
      <c r="G42" s="18">
        <v>20</v>
      </c>
      <c r="H42" s="19">
        <v>24</v>
      </c>
      <c r="I42" s="18">
        <v>50</v>
      </c>
      <c r="J42" s="35">
        <v>1599</v>
      </c>
      <c r="K42" s="20">
        <v>0.63</v>
      </c>
      <c r="L42" s="21">
        <v>336</v>
      </c>
      <c r="M42" s="22">
        <v>0</v>
      </c>
      <c r="N42" s="22">
        <v>0</v>
      </c>
      <c r="O42" s="22">
        <v>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22">
        <v>0</v>
      </c>
      <c r="X42" s="22">
        <v>0</v>
      </c>
      <c r="Y42" s="22">
        <v>0</v>
      </c>
      <c r="Z42" s="22">
        <v>0</v>
      </c>
      <c r="AA42" s="22">
        <v>0</v>
      </c>
      <c r="AB42" s="22">
        <v>0</v>
      </c>
      <c r="AC42" s="22">
        <v>0</v>
      </c>
      <c r="AD42" s="22">
        <v>0</v>
      </c>
      <c r="AE42" s="22">
        <v>0</v>
      </c>
      <c r="AF42" s="22">
        <v>0</v>
      </c>
      <c r="AG42" s="22">
        <v>0</v>
      </c>
      <c r="AH42" s="22">
        <v>0</v>
      </c>
      <c r="AI42" s="22">
        <v>0</v>
      </c>
      <c r="AJ42" s="22">
        <v>0</v>
      </c>
    </row>
    <row r="43" spans="1:36" ht="10.15" x14ac:dyDescent="0.2">
      <c r="A43" s="17"/>
      <c r="B43" s="37" t="s">
        <v>32</v>
      </c>
      <c r="C43" s="51" t="s">
        <v>34</v>
      </c>
      <c r="D43" s="33">
        <v>1992</v>
      </c>
      <c r="E43" s="33">
        <v>33</v>
      </c>
      <c r="F43" s="33">
        <v>8</v>
      </c>
      <c r="G43" s="18">
        <v>20</v>
      </c>
      <c r="H43" s="19">
        <v>25</v>
      </c>
      <c r="I43" s="18">
        <v>50</v>
      </c>
      <c r="J43" s="35">
        <v>1599</v>
      </c>
      <c r="K43" s="20">
        <v>0.65</v>
      </c>
      <c r="L43" s="21">
        <v>333</v>
      </c>
      <c r="M43" s="22">
        <v>0</v>
      </c>
      <c r="N43" s="22">
        <v>0</v>
      </c>
      <c r="O43" s="22">
        <v>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22">
        <v>0</v>
      </c>
      <c r="X43" s="22">
        <v>0</v>
      </c>
      <c r="Y43" s="22">
        <v>0</v>
      </c>
      <c r="Z43" s="22">
        <v>0</v>
      </c>
      <c r="AA43" s="22">
        <v>0</v>
      </c>
      <c r="AB43" s="22">
        <v>0</v>
      </c>
      <c r="AC43" s="22">
        <v>0</v>
      </c>
      <c r="AD43" s="22">
        <v>0</v>
      </c>
      <c r="AE43" s="22">
        <v>0</v>
      </c>
      <c r="AF43" s="22">
        <v>0</v>
      </c>
      <c r="AG43" s="22">
        <v>0</v>
      </c>
      <c r="AH43" s="22">
        <v>0</v>
      </c>
      <c r="AI43" s="22">
        <v>0</v>
      </c>
      <c r="AJ43" s="22">
        <v>0</v>
      </c>
    </row>
    <row r="44" spans="1:36" ht="10.15" x14ac:dyDescent="0.2">
      <c r="A44" s="17"/>
      <c r="B44" s="37" t="s">
        <v>32</v>
      </c>
      <c r="C44" s="51" t="s">
        <v>34</v>
      </c>
      <c r="D44" s="33">
        <v>1989</v>
      </c>
      <c r="E44" s="33">
        <v>36</v>
      </c>
      <c r="F44" s="33">
        <v>7</v>
      </c>
      <c r="G44" s="18">
        <v>20</v>
      </c>
      <c r="H44" s="19">
        <v>21</v>
      </c>
      <c r="I44" s="18">
        <v>50</v>
      </c>
      <c r="J44" s="35">
        <v>1599</v>
      </c>
      <c r="K44" s="20">
        <v>0.57000000000000006</v>
      </c>
      <c r="L44" s="21">
        <v>304</v>
      </c>
      <c r="M44" s="22">
        <v>0</v>
      </c>
      <c r="N44" s="22">
        <v>0</v>
      </c>
      <c r="O44" s="22">
        <v>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22">
        <v>0</v>
      </c>
      <c r="X44" s="22">
        <v>0</v>
      </c>
      <c r="Y44" s="22">
        <v>0</v>
      </c>
      <c r="Z44" s="22">
        <v>0</v>
      </c>
      <c r="AA44" s="22">
        <v>0</v>
      </c>
      <c r="AB44" s="22">
        <v>0</v>
      </c>
      <c r="AC44" s="22">
        <v>0</v>
      </c>
      <c r="AD44" s="22">
        <v>0</v>
      </c>
      <c r="AE44" s="22">
        <v>0</v>
      </c>
      <c r="AF44" s="22">
        <v>0</v>
      </c>
      <c r="AG44" s="22">
        <v>0</v>
      </c>
      <c r="AH44" s="22">
        <v>0</v>
      </c>
      <c r="AI44" s="22">
        <v>0</v>
      </c>
      <c r="AJ44" s="22">
        <v>0</v>
      </c>
    </row>
    <row r="45" spans="1:36" x14ac:dyDescent="0.2">
      <c r="A45" s="17"/>
      <c r="B45" s="37" t="s">
        <v>35</v>
      </c>
      <c r="C45" s="51" t="s">
        <v>33</v>
      </c>
      <c r="D45" s="33">
        <v>1984</v>
      </c>
      <c r="E45" s="33">
        <v>41</v>
      </c>
      <c r="F45" s="34">
        <v>17</v>
      </c>
      <c r="G45" s="18">
        <v>20</v>
      </c>
      <c r="H45" s="19">
        <v>26</v>
      </c>
      <c r="I45" s="18">
        <v>50</v>
      </c>
      <c r="J45" s="35">
        <v>1294</v>
      </c>
      <c r="K45" s="20">
        <v>0.67</v>
      </c>
      <c r="L45" s="21">
        <v>567</v>
      </c>
      <c r="M45" s="22">
        <v>0</v>
      </c>
      <c r="N45" s="22">
        <v>0</v>
      </c>
      <c r="O45" s="22">
        <v>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22">
        <v>0</v>
      </c>
      <c r="X45" s="22">
        <v>0</v>
      </c>
      <c r="Y45" s="22">
        <v>0</v>
      </c>
      <c r="Z45" s="22">
        <v>0</v>
      </c>
      <c r="AA45" s="22">
        <v>0</v>
      </c>
      <c r="AB45" s="22">
        <v>0</v>
      </c>
      <c r="AC45" s="22">
        <v>0</v>
      </c>
      <c r="AD45" s="22">
        <v>0</v>
      </c>
      <c r="AE45" s="22">
        <v>0</v>
      </c>
      <c r="AF45" s="22">
        <v>0</v>
      </c>
      <c r="AG45" s="22">
        <v>0</v>
      </c>
      <c r="AH45" s="22">
        <v>0</v>
      </c>
      <c r="AI45" s="22">
        <v>0</v>
      </c>
      <c r="AJ45" s="22">
        <v>0</v>
      </c>
    </row>
    <row r="46" spans="1:36" ht="10.15" x14ac:dyDescent="0.2">
      <c r="A46" s="17"/>
      <c r="B46" s="37" t="s">
        <v>32</v>
      </c>
      <c r="C46" s="51" t="s">
        <v>34</v>
      </c>
      <c r="D46" s="33">
        <v>1992</v>
      </c>
      <c r="E46" s="33">
        <v>33</v>
      </c>
      <c r="F46" s="34">
        <v>7</v>
      </c>
      <c r="G46" s="18">
        <v>20</v>
      </c>
      <c r="H46" s="19">
        <v>24</v>
      </c>
      <c r="I46" s="18">
        <v>50</v>
      </c>
      <c r="J46" s="35">
        <v>1572</v>
      </c>
      <c r="K46" s="20">
        <v>0.63</v>
      </c>
      <c r="L46" s="21">
        <v>289</v>
      </c>
      <c r="M46" s="22">
        <v>0</v>
      </c>
      <c r="N46" s="22">
        <v>0</v>
      </c>
      <c r="O46" s="22">
        <v>0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22">
        <v>0</v>
      </c>
      <c r="X46" s="22">
        <v>0</v>
      </c>
      <c r="Y46" s="22">
        <v>0</v>
      </c>
      <c r="Z46" s="22">
        <v>0</v>
      </c>
      <c r="AA46" s="22">
        <v>0</v>
      </c>
      <c r="AB46" s="22">
        <v>0</v>
      </c>
      <c r="AC46" s="22">
        <v>0</v>
      </c>
      <c r="AD46" s="22">
        <v>0</v>
      </c>
      <c r="AE46" s="22">
        <v>0</v>
      </c>
      <c r="AF46" s="22">
        <v>0</v>
      </c>
      <c r="AG46" s="22">
        <v>0</v>
      </c>
      <c r="AH46" s="22">
        <v>0</v>
      </c>
      <c r="AI46" s="22">
        <v>0</v>
      </c>
      <c r="AJ46" s="22">
        <v>0</v>
      </c>
    </row>
    <row r="47" spans="1:36" x14ac:dyDescent="0.2">
      <c r="A47" s="17"/>
      <c r="B47" s="37" t="s">
        <v>29</v>
      </c>
      <c r="C47" s="51" t="s">
        <v>26</v>
      </c>
      <c r="D47" s="33">
        <v>1972</v>
      </c>
      <c r="E47" s="33">
        <v>53</v>
      </c>
      <c r="F47" s="34">
        <v>19</v>
      </c>
      <c r="G47" s="18">
        <v>20</v>
      </c>
      <c r="H47" s="19">
        <v>16</v>
      </c>
      <c r="I47" s="18">
        <v>50</v>
      </c>
      <c r="J47" s="35">
        <v>2121</v>
      </c>
      <c r="K47" s="20">
        <v>0.47000000000000003</v>
      </c>
      <c r="L47" s="21">
        <v>1184</v>
      </c>
      <c r="M47" s="22">
        <v>14208</v>
      </c>
      <c r="N47" s="22">
        <v>14208</v>
      </c>
      <c r="O47" s="22">
        <v>14208</v>
      </c>
      <c r="P47" s="22">
        <v>14208</v>
      </c>
      <c r="Q47" s="22">
        <v>14208</v>
      </c>
      <c r="R47" s="22">
        <v>14208</v>
      </c>
      <c r="S47" s="22">
        <v>14208</v>
      </c>
      <c r="T47" s="22">
        <v>14208</v>
      </c>
      <c r="U47" s="22">
        <v>14208</v>
      </c>
      <c r="V47" s="22">
        <v>14208</v>
      </c>
      <c r="W47" s="22">
        <v>14208</v>
      </c>
      <c r="X47" s="22">
        <v>14208</v>
      </c>
      <c r="Y47" s="22">
        <v>14208</v>
      </c>
      <c r="Z47" s="22">
        <v>0</v>
      </c>
      <c r="AA47" s="22">
        <v>0</v>
      </c>
      <c r="AB47" s="22">
        <v>0</v>
      </c>
      <c r="AC47" s="22">
        <v>0</v>
      </c>
      <c r="AD47" s="22">
        <v>0</v>
      </c>
      <c r="AE47" s="22">
        <v>0</v>
      </c>
      <c r="AF47" s="22">
        <v>0</v>
      </c>
      <c r="AG47" s="22">
        <v>0</v>
      </c>
      <c r="AH47" s="22">
        <v>0</v>
      </c>
      <c r="AI47" s="22">
        <v>0</v>
      </c>
      <c r="AJ47" s="22">
        <v>0</v>
      </c>
    </row>
    <row r="48" spans="1:36" x14ac:dyDescent="0.2">
      <c r="A48" s="17"/>
      <c r="B48" s="37" t="s">
        <v>29</v>
      </c>
      <c r="C48" s="51" t="s">
        <v>26</v>
      </c>
      <c r="D48" s="33">
        <v>1982</v>
      </c>
      <c r="E48" s="33">
        <v>43</v>
      </c>
      <c r="F48" s="34">
        <v>17</v>
      </c>
      <c r="G48" s="18">
        <v>20</v>
      </c>
      <c r="H48" s="19">
        <v>24</v>
      </c>
      <c r="I48" s="18">
        <v>50</v>
      </c>
      <c r="J48" s="35">
        <v>1968</v>
      </c>
      <c r="K48" s="20">
        <v>0.63</v>
      </c>
      <c r="L48" s="21">
        <v>878</v>
      </c>
      <c r="M48" s="22">
        <v>0</v>
      </c>
      <c r="N48" s="22">
        <v>0</v>
      </c>
      <c r="O48" s="22">
        <v>0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10536</v>
      </c>
      <c r="V48" s="22">
        <v>10536</v>
      </c>
      <c r="W48" s="22">
        <v>10536</v>
      </c>
      <c r="X48" s="22">
        <v>10536</v>
      </c>
      <c r="Y48" s="22">
        <v>10536</v>
      </c>
      <c r="Z48" s="22">
        <v>10536</v>
      </c>
      <c r="AA48" s="22">
        <v>10536</v>
      </c>
      <c r="AB48" s="22">
        <v>10536</v>
      </c>
      <c r="AC48" s="22">
        <v>10536</v>
      </c>
      <c r="AD48" s="22">
        <v>10536</v>
      </c>
      <c r="AE48" s="22">
        <v>10536</v>
      </c>
      <c r="AF48" s="22">
        <v>10536</v>
      </c>
      <c r="AG48" s="22">
        <v>10536</v>
      </c>
      <c r="AH48" s="22">
        <v>10536</v>
      </c>
      <c r="AI48" s="22">
        <v>10536</v>
      </c>
      <c r="AJ48" s="22">
        <v>0</v>
      </c>
    </row>
    <row r="49" spans="1:36" x14ac:dyDescent="0.2">
      <c r="A49" s="17"/>
      <c r="B49" s="37" t="s">
        <v>30</v>
      </c>
      <c r="C49" s="51" t="s">
        <v>34</v>
      </c>
      <c r="D49" s="33">
        <v>1984</v>
      </c>
      <c r="E49" s="33">
        <v>41</v>
      </c>
      <c r="F49" s="34">
        <v>9</v>
      </c>
      <c r="G49" s="18">
        <v>20</v>
      </c>
      <c r="H49" s="19">
        <v>18</v>
      </c>
      <c r="I49" s="18">
        <v>50</v>
      </c>
      <c r="J49" s="35">
        <v>1672</v>
      </c>
      <c r="K49" s="20">
        <v>0.51</v>
      </c>
      <c r="L49" s="21">
        <v>426</v>
      </c>
      <c r="M49" s="22">
        <v>0</v>
      </c>
      <c r="N49" s="22">
        <v>0</v>
      </c>
      <c r="O49" s="22">
        <v>0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22">
        <v>0</v>
      </c>
      <c r="X49" s="22">
        <v>0</v>
      </c>
      <c r="Y49" s="22">
        <v>0</v>
      </c>
      <c r="Z49" s="22">
        <v>0</v>
      </c>
      <c r="AA49" s="22">
        <v>0</v>
      </c>
      <c r="AB49" s="22">
        <v>0</v>
      </c>
      <c r="AC49" s="22">
        <v>0</v>
      </c>
      <c r="AD49" s="22">
        <v>0</v>
      </c>
      <c r="AE49" s="22">
        <v>0</v>
      </c>
      <c r="AF49" s="22">
        <v>0</v>
      </c>
      <c r="AG49" s="22">
        <v>0</v>
      </c>
      <c r="AH49" s="22">
        <v>0</v>
      </c>
      <c r="AI49" s="22">
        <v>0</v>
      </c>
      <c r="AJ49" s="22">
        <v>0</v>
      </c>
    </row>
    <row r="50" spans="1:36" x14ac:dyDescent="0.2">
      <c r="A50" s="17"/>
      <c r="B50" s="37" t="s">
        <v>30</v>
      </c>
      <c r="C50" s="51" t="s">
        <v>31</v>
      </c>
      <c r="D50" s="33">
        <v>1979</v>
      </c>
      <c r="E50" s="33">
        <v>46</v>
      </c>
      <c r="F50" s="34">
        <v>18</v>
      </c>
      <c r="G50" s="18">
        <v>20</v>
      </c>
      <c r="H50" s="19">
        <v>22</v>
      </c>
      <c r="I50" s="18">
        <v>50</v>
      </c>
      <c r="J50" s="35">
        <v>1711</v>
      </c>
      <c r="K50" s="20">
        <v>0.59000000000000008</v>
      </c>
      <c r="L50" s="21">
        <v>826</v>
      </c>
      <c r="M50" s="22">
        <v>0</v>
      </c>
      <c r="N50" s="22">
        <v>0</v>
      </c>
      <c r="O50" s="22">
        <v>0</v>
      </c>
      <c r="P50" s="22">
        <v>0</v>
      </c>
      <c r="Q50" s="22">
        <v>0</v>
      </c>
      <c r="R50" s="22">
        <v>9912</v>
      </c>
      <c r="S50" s="22">
        <v>9912</v>
      </c>
      <c r="T50" s="22">
        <v>9912</v>
      </c>
      <c r="U50" s="22">
        <v>9912</v>
      </c>
      <c r="V50" s="22">
        <v>9912</v>
      </c>
      <c r="W50" s="22">
        <v>9912</v>
      </c>
      <c r="X50" s="22">
        <v>9912</v>
      </c>
      <c r="Y50" s="22">
        <v>9912</v>
      </c>
      <c r="Z50" s="22">
        <v>9912</v>
      </c>
      <c r="AA50" s="22">
        <v>9912</v>
      </c>
      <c r="AB50" s="22">
        <v>9912</v>
      </c>
      <c r="AC50" s="22">
        <v>9912</v>
      </c>
      <c r="AD50" s="22">
        <v>9912</v>
      </c>
      <c r="AE50" s="22">
        <v>9912</v>
      </c>
      <c r="AF50" s="22">
        <v>9912</v>
      </c>
      <c r="AG50" s="22">
        <v>0</v>
      </c>
      <c r="AH50" s="22">
        <v>0</v>
      </c>
      <c r="AI50" s="22">
        <v>0</v>
      </c>
      <c r="AJ50" s="22">
        <v>0</v>
      </c>
    </row>
    <row r="51" spans="1:36" x14ac:dyDescent="0.2">
      <c r="A51" s="17"/>
      <c r="B51" s="37" t="s">
        <v>30</v>
      </c>
      <c r="C51" s="51" t="s">
        <v>33</v>
      </c>
      <c r="D51" s="33">
        <v>1987</v>
      </c>
      <c r="E51" s="33">
        <v>38</v>
      </c>
      <c r="F51" s="34">
        <v>2</v>
      </c>
      <c r="G51" s="18">
        <v>20</v>
      </c>
      <c r="H51" s="19">
        <v>14</v>
      </c>
      <c r="I51" s="18">
        <v>50</v>
      </c>
      <c r="J51" s="35">
        <v>1645</v>
      </c>
      <c r="K51" s="20">
        <v>0.43000000000000005</v>
      </c>
      <c r="L51" s="21">
        <v>101</v>
      </c>
      <c r="M51" s="22">
        <v>0</v>
      </c>
      <c r="N51" s="22">
        <v>0</v>
      </c>
      <c r="O51" s="22">
        <v>0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22">
        <v>0</v>
      </c>
      <c r="X51" s="22">
        <v>0</v>
      </c>
      <c r="Y51" s="22">
        <v>0</v>
      </c>
      <c r="Z51" s="22">
        <v>0</v>
      </c>
      <c r="AA51" s="22">
        <v>0</v>
      </c>
      <c r="AB51" s="22">
        <v>0</v>
      </c>
      <c r="AC51" s="22">
        <v>0</v>
      </c>
      <c r="AD51" s="22">
        <v>0</v>
      </c>
      <c r="AE51" s="22">
        <v>0</v>
      </c>
      <c r="AF51" s="22">
        <v>0</v>
      </c>
      <c r="AG51" s="22">
        <v>0</v>
      </c>
      <c r="AH51" s="22">
        <v>0</v>
      </c>
      <c r="AI51" s="22">
        <v>0</v>
      </c>
      <c r="AJ51" s="22">
        <v>0</v>
      </c>
    </row>
    <row r="52" spans="1:36" x14ac:dyDescent="0.2">
      <c r="A52" s="17"/>
      <c r="B52" s="37" t="s">
        <v>30</v>
      </c>
      <c r="C52" s="51" t="s">
        <v>31</v>
      </c>
      <c r="D52" s="33">
        <v>1971</v>
      </c>
      <c r="E52" s="33">
        <v>54</v>
      </c>
      <c r="F52" s="34">
        <v>15</v>
      </c>
      <c r="G52" s="18">
        <v>20</v>
      </c>
      <c r="H52" s="19">
        <v>11</v>
      </c>
      <c r="I52" s="18">
        <v>50</v>
      </c>
      <c r="J52" s="35">
        <v>1831</v>
      </c>
      <c r="K52" s="20">
        <v>0.37000000000000005</v>
      </c>
      <c r="L52" s="21">
        <v>924</v>
      </c>
      <c r="M52" s="22">
        <v>11088</v>
      </c>
      <c r="N52" s="22">
        <v>11088</v>
      </c>
      <c r="O52" s="22">
        <v>11088</v>
      </c>
      <c r="P52" s="22">
        <v>11088</v>
      </c>
      <c r="Q52" s="22">
        <v>11088</v>
      </c>
      <c r="R52" s="22">
        <v>11088</v>
      </c>
      <c r="S52" s="22">
        <v>11088</v>
      </c>
      <c r="T52" s="22">
        <v>11088</v>
      </c>
      <c r="U52" s="22">
        <v>11088</v>
      </c>
      <c r="V52" s="22">
        <v>11088</v>
      </c>
      <c r="W52" s="22">
        <v>11088</v>
      </c>
      <c r="X52" s="22">
        <v>11088</v>
      </c>
      <c r="Y52" s="22">
        <v>0</v>
      </c>
      <c r="Z52" s="22">
        <v>0</v>
      </c>
      <c r="AA52" s="22">
        <v>0</v>
      </c>
      <c r="AB52" s="22">
        <v>0</v>
      </c>
      <c r="AC52" s="22">
        <v>0</v>
      </c>
      <c r="AD52" s="22">
        <v>0</v>
      </c>
      <c r="AE52" s="22">
        <v>0</v>
      </c>
      <c r="AF52" s="22">
        <v>0</v>
      </c>
      <c r="AG52" s="22">
        <v>0</v>
      </c>
      <c r="AH52" s="22">
        <v>0</v>
      </c>
      <c r="AI52" s="22">
        <v>0</v>
      </c>
      <c r="AJ52" s="22">
        <v>0</v>
      </c>
    </row>
    <row r="53" spans="1:36" x14ac:dyDescent="0.2">
      <c r="A53" s="17"/>
      <c r="B53" s="37" t="s">
        <v>32</v>
      </c>
      <c r="C53" s="51" t="s">
        <v>31</v>
      </c>
      <c r="D53" s="36">
        <v>1979</v>
      </c>
      <c r="E53" s="33">
        <v>46</v>
      </c>
      <c r="F53" s="34">
        <v>14</v>
      </c>
      <c r="G53" s="18">
        <v>20</v>
      </c>
      <c r="H53" s="19">
        <v>18</v>
      </c>
      <c r="I53" s="18">
        <v>50</v>
      </c>
      <c r="J53" s="35">
        <v>1578</v>
      </c>
      <c r="K53" s="20">
        <v>0.51</v>
      </c>
      <c r="L53" s="21">
        <v>626</v>
      </c>
      <c r="M53" s="22">
        <v>0</v>
      </c>
      <c r="N53" s="22">
        <v>0</v>
      </c>
      <c r="O53" s="22">
        <v>0</v>
      </c>
      <c r="P53" s="22">
        <v>0</v>
      </c>
      <c r="Q53" s="22">
        <v>0</v>
      </c>
      <c r="R53" s="22">
        <v>7512</v>
      </c>
      <c r="S53" s="22">
        <v>7512</v>
      </c>
      <c r="T53" s="22">
        <v>7512</v>
      </c>
      <c r="U53" s="22">
        <v>7512</v>
      </c>
      <c r="V53" s="22">
        <v>7512</v>
      </c>
      <c r="W53" s="22">
        <v>7512</v>
      </c>
      <c r="X53" s="22">
        <v>7512</v>
      </c>
      <c r="Y53" s="22">
        <v>7512</v>
      </c>
      <c r="Z53" s="22">
        <v>7512</v>
      </c>
      <c r="AA53" s="22">
        <v>7512</v>
      </c>
      <c r="AB53" s="22">
        <v>7512</v>
      </c>
      <c r="AC53" s="22">
        <v>7512</v>
      </c>
      <c r="AD53" s="22">
        <v>7512</v>
      </c>
      <c r="AE53" s="22">
        <v>7512</v>
      </c>
      <c r="AF53" s="22">
        <v>7512</v>
      </c>
      <c r="AG53" s="22">
        <v>0</v>
      </c>
      <c r="AH53" s="22">
        <v>0</v>
      </c>
      <c r="AI53" s="22">
        <v>0</v>
      </c>
      <c r="AJ53" s="22">
        <v>0</v>
      </c>
    </row>
    <row r="54" spans="1:36" x14ac:dyDescent="0.2">
      <c r="A54" s="17"/>
      <c r="B54" s="37" t="s">
        <v>32</v>
      </c>
      <c r="C54" s="51" t="s">
        <v>31</v>
      </c>
      <c r="D54" s="69" t="s">
        <v>23</v>
      </c>
      <c r="E54" s="33">
        <v>49</v>
      </c>
      <c r="F54" s="34">
        <v>14</v>
      </c>
      <c r="G54" s="18">
        <v>20</v>
      </c>
      <c r="H54" s="19">
        <v>15</v>
      </c>
      <c r="I54" s="18">
        <v>50</v>
      </c>
      <c r="J54" s="35">
        <v>1578</v>
      </c>
      <c r="K54" s="20">
        <v>0.45000000000000007</v>
      </c>
      <c r="L54" s="21">
        <v>663</v>
      </c>
      <c r="M54" s="22">
        <v>0</v>
      </c>
      <c r="N54" s="22">
        <v>0</v>
      </c>
      <c r="O54" s="22">
        <v>7956</v>
      </c>
      <c r="P54" s="22">
        <v>7956</v>
      </c>
      <c r="Q54" s="22">
        <v>7956</v>
      </c>
      <c r="R54" s="22">
        <v>7956</v>
      </c>
      <c r="S54" s="22">
        <v>7956</v>
      </c>
      <c r="T54" s="22">
        <v>7956</v>
      </c>
      <c r="U54" s="22">
        <v>7956</v>
      </c>
      <c r="V54" s="22">
        <v>7956</v>
      </c>
      <c r="W54" s="22">
        <v>7956</v>
      </c>
      <c r="X54" s="22">
        <v>7956</v>
      </c>
      <c r="Y54" s="22">
        <v>7956</v>
      </c>
      <c r="Z54" s="22">
        <v>7956</v>
      </c>
      <c r="AA54" s="22">
        <v>7956</v>
      </c>
      <c r="AB54" s="22">
        <v>7956</v>
      </c>
      <c r="AC54" s="22">
        <v>7956</v>
      </c>
      <c r="AD54" s="22">
        <v>0</v>
      </c>
      <c r="AE54" s="22">
        <v>0</v>
      </c>
      <c r="AF54" s="22">
        <v>0</v>
      </c>
      <c r="AG54" s="22">
        <v>0</v>
      </c>
      <c r="AH54" s="22">
        <v>0</v>
      </c>
      <c r="AI54" s="22">
        <v>0</v>
      </c>
      <c r="AJ54" s="22">
        <v>0</v>
      </c>
    </row>
    <row r="55" spans="1:36" x14ac:dyDescent="0.2">
      <c r="A55" s="17"/>
      <c r="B55" s="37" t="s">
        <v>30</v>
      </c>
      <c r="C55" s="51" t="s">
        <v>31</v>
      </c>
      <c r="D55" s="69" t="s">
        <v>24</v>
      </c>
      <c r="E55" s="33">
        <v>41</v>
      </c>
      <c r="F55" s="34">
        <v>16</v>
      </c>
      <c r="G55" s="18">
        <v>20</v>
      </c>
      <c r="H55" s="19">
        <v>25</v>
      </c>
      <c r="I55" s="18">
        <v>50</v>
      </c>
      <c r="J55" s="35">
        <v>1668</v>
      </c>
      <c r="K55" s="20">
        <v>0.65</v>
      </c>
      <c r="L55" s="21">
        <v>694</v>
      </c>
      <c r="M55" s="22">
        <v>0</v>
      </c>
      <c r="N55" s="22">
        <v>0</v>
      </c>
      <c r="O55" s="22">
        <v>0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22">
        <v>0</v>
      </c>
      <c r="X55" s="22">
        <v>0</v>
      </c>
      <c r="Y55" s="22">
        <v>0</v>
      </c>
      <c r="Z55" s="22">
        <v>0</v>
      </c>
      <c r="AA55" s="22">
        <v>0</v>
      </c>
      <c r="AB55" s="22">
        <v>0</v>
      </c>
      <c r="AC55" s="22">
        <v>0</v>
      </c>
      <c r="AD55" s="22">
        <v>0</v>
      </c>
      <c r="AE55" s="22">
        <v>0</v>
      </c>
      <c r="AF55" s="22">
        <v>0</v>
      </c>
      <c r="AG55" s="22">
        <v>0</v>
      </c>
      <c r="AH55" s="22">
        <v>0</v>
      </c>
      <c r="AI55" s="22">
        <v>0</v>
      </c>
      <c r="AJ55" s="22">
        <v>0</v>
      </c>
    </row>
    <row r="56" spans="1:36" x14ac:dyDescent="0.2">
      <c r="A56" s="17"/>
      <c r="B56" s="74" t="s">
        <v>13</v>
      </c>
      <c r="C56" s="76"/>
      <c r="D56" s="62"/>
      <c r="E56" s="19"/>
      <c r="F56" s="19"/>
      <c r="G56" s="19"/>
      <c r="H56" s="19"/>
      <c r="I56" s="19"/>
      <c r="J56" s="23"/>
      <c r="K56" s="24"/>
      <c r="L56" s="25"/>
      <c r="M56" s="22">
        <v>25296</v>
      </c>
      <c r="N56" s="22">
        <v>25296</v>
      </c>
      <c r="O56" s="22">
        <v>56880</v>
      </c>
      <c r="P56" s="22">
        <v>80064</v>
      </c>
      <c r="Q56" s="22">
        <v>106632</v>
      </c>
      <c r="R56" s="22">
        <v>164784</v>
      </c>
      <c r="S56" s="22">
        <v>191376</v>
      </c>
      <c r="T56" s="22">
        <v>243492</v>
      </c>
      <c r="U56" s="22">
        <v>254028</v>
      </c>
      <c r="V56" s="22">
        <v>273480</v>
      </c>
      <c r="W56" s="22">
        <v>273480</v>
      </c>
      <c r="X56" s="22">
        <v>273480</v>
      </c>
      <c r="Y56" s="22">
        <v>262392</v>
      </c>
      <c r="Z56" s="22">
        <v>248184</v>
      </c>
      <c r="AA56" s="22">
        <v>248184</v>
      </c>
      <c r="AB56" s="22">
        <v>248184</v>
      </c>
      <c r="AC56" s="22">
        <v>248184</v>
      </c>
      <c r="AD56" s="22">
        <v>216600</v>
      </c>
      <c r="AE56" s="22">
        <v>193416</v>
      </c>
      <c r="AF56" s="22">
        <v>166848</v>
      </c>
      <c r="AG56" s="22">
        <v>108696</v>
      </c>
      <c r="AH56" s="22">
        <v>82104</v>
      </c>
      <c r="AI56" s="22">
        <v>29988</v>
      </c>
      <c r="AJ56" s="22">
        <v>19452</v>
      </c>
    </row>
    <row r="57" spans="1:36" x14ac:dyDescent="0.2">
      <c r="A57" s="91" t="s">
        <v>14</v>
      </c>
      <c r="B57" s="56" t="s">
        <v>15</v>
      </c>
      <c r="C57" s="57"/>
      <c r="D57" s="30"/>
      <c r="E57" s="26"/>
      <c r="F57" s="26"/>
      <c r="G57" s="26"/>
      <c r="H57" s="26"/>
      <c r="I57" s="26"/>
      <c r="J57" s="26"/>
      <c r="K57" s="26"/>
      <c r="L57" s="26"/>
      <c r="M57" s="27">
        <v>1</v>
      </c>
      <c r="N57" s="27">
        <v>0.97665787674577598</v>
      </c>
      <c r="O57" s="27">
        <v>0.95386060820956731</v>
      </c>
      <c r="P57" s="27">
        <v>0.93159547632539041</v>
      </c>
      <c r="Q57" s="27">
        <v>0.90985005989392576</v>
      </c>
      <c r="R57" s="27">
        <v>0.8886122276530185</v>
      </c>
      <c r="S57" s="27">
        <v>0.8678701315099312</v>
      </c>
      <c r="T57" s="27">
        <v>0.84761219993156678</v>
      </c>
      <c r="U57" s="27">
        <v>0.82782713148898024</v>
      </c>
      <c r="V57" s="27">
        <v>0.80850388855257371</v>
      </c>
      <c r="W57" s="27">
        <v>0.78963169113446019</v>
      </c>
      <c r="X57" s="27">
        <v>0.77120001087455825</v>
      </c>
      <c r="Y57" s="27">
        <v>0.75319856516706529</v>
      </c>
      <c r="Z57" s="27">
        <v>0.73561731142403097</v>
      </c>
      <c r="AA57" s="27">
        <v>0.71844644147283043</v>
      </c>
      <c r="AB57" s="27">
        <v>0.70167637608441302</v>
      </c>
      <c r="AC57" s="27">
        <v>0.68529775962927331</v>
      </c>
      <c r="AD57" s="27">
        <v>0.66930145485816317</v>
      </c>
      <c r="AE57" s="27">
        <v>0.65367853780463248</v>
      </c>
      <c r="AF57" s="27">
        <v>0.63842029280655588</v>
      </c>
      <c r="AG57" s="27">
        <v>0.62351820764386745</v>
      </c>
      <c r="AH57" s="27">
        <v>0.60896396878979142</v>
      </c>
      <c r="AI57" s="27">
        <v>0.59474945677291868</v>
      </c>
      <c r="AJ57" s="27">
        <v>0.58086674164754248</v>
      </c>
    </row>
    <row r="58" spans="1:36" x14ac:dyDescent="0.2">
      <c r="A58" s="92"/>
      <c r="B58" s="56" t="s">
        <v>16</v>
      </c>
      <c r="C58" s="57"/>
      <c r="D58" s="30"/>
      <c r="E58" s="26"/>
      <c r="F58" s="26"/>
      <c r="G58" s="26"/>
      <c r="H58" s="26"/>
      <c r="I58" s="26"/>
      <c r="J58" s="26"/>
      <c r="K58" s="26"/>
      <c r="L58" s="26"/>
      <c r="M58" s="28">
        <v>25296</v>
      </c>
      <c r="N58" s="28">
        <v>24705.53765016115</v>
      </c>
      <c r="O58" s="28">
        <v>54255.591394960189</v>
      </c>
      <c r="P58" s="28">
        <v>74587.260216516064</v>
      </c>
      <c r="Q58" s="28">
        <v>97019.131586609088</v>
      </c>
      <c r="R58" s="28">
        <v>146429.07732157499</v>
      </c>
      <c r="S58" s="28">
        <v>166089.51428784459</v>
      </c>
      <c r="T58" s="28">
        <v>206386.78978573706</v>
      </c>
      <c r="U58" s="28">
        <v>210291.27055788267</v>
      </c>
      <c r="V58" s="28">
        <v>221109.64344135785</v>
      </c>
      <c r="W58" s="28">
        <v>215948.47489145218</v>
      </c>
      <c r="X58" s="28">
        <v>210907.7789739742</v>
      </c>
      <c r="Y58" s="28">
        <v>197633.2779113166</v>
      </c>
      <c r="Z58" s="28">
        <v>182568.4468184617</v>
      </c>
      <c r="AA58" s="28">
        <v>178306.91163049295</v>
      </c>
      <c r="AB58" s="28">
        <v>174144.84972213395</v>
      </c>
      <c r="AC58" s="28">
        <v>170079.93917583156</v>
      </c>
      <c r="AD58" s="28">
        <v>144970.69512227815</v>
      </c>
      <c r="AE58" s="28">
        <v>126431.88806802079</v>
      </c>
      <c r="AF58" s="28">
        <v>106519.14901418824</v>
      </c>
      <c r="AG58" s="28">
        <v>67773.935098057817</v>
      </c>
      <c r="AH58" s="28">
        <v>49998.377693517032</v>
      </c>
      <c r="AI58" s="28">
        <v>17835.346709706286</v>
      </c>
      <c r="AJ58" s="28">
        <v>11299.019858527996</v>
      </c>
    </row>
    <row r="59" spans="1:36" x14ac:dyDescent="0.2">
      <c r="A59" s="92"/>
      <c r="B59" s="75" t="s">
        <v>17</v>
      </c>
      <c r="C59" s="77"/>
      <c r="D59" s="60"/>
      <c r="E59" s="29"/>
      <c r="F59" s="29"/>
      <c r="G59" s="29"/>
      <c r="H59" s="29"/>
      <c r="I59" s="29"/>
      <c r="J59" s="29"/>
      <c r="K59" s="29"/>
      <c r="L59" s="29"/>
      <c r="M59" s="28">
        <v>0.9</v>
      </c>
      <c r="N59" s="28">
        <v>0.9</v>
      </c>
      <c r="O59" s="28">
        <v>0.9</v>
      </c>
      <c r="P59" s="28">
        <v>0.9</v>
      </c>
      <c r="Q59" s="28">
        <v>0.9</v>
      </c>
      <c r="R59" s="28">
        <v>0.9</v>
      </c>
      <c r="S59" s="28">
        <v>0.9</v>
      </c>
      <c r="T59" s="28">
        <v>0.9</v>
      </c>
      <c r="U59" s="28">
        <v>0.9</v>
      </c>
      <c r="V59" s="28">
        <v>0.9</v>
      </c>
      <c r="W59" s="28">
        <v>0.9</v>
      </c>
      <c r="X59" s="28">
        <v>0.9</v>
      </c>
      <c r="Y59" s="28">
        <v>0.9</v>
      </c>
      <c r="Z59" s="28">
        <v>0.9</v>
      </c>
      <c r="AA59" s="28">
        <v>0.9</v>
      </c>
      <c r="AB59" s="28">
        <v>0.9</v>
      </c>
      <c r="AC59" s="28">
        <v>0.9</v>
      </c>
      <c r="AD59" s="28">
        <v>0.9</v>
      </c>
      <c r="AE59" s="28">
        <v>0.9</v>
      </c>
      <c r="AF59" s="28">
        <v>0.9</v>
      </c>
      <c r="AG59" s="28">
        <v>0.9</v>
      </c>
      <c r="AH59" s="28">
        <v>0.9</v>
      </c>
      <c r="AI59" s="28">
        <v>0.9</v>
      </c>
      <c r="AJ59" s="28">
        <v>0.9</v>
      </c>
    </row>
    <row r="60" spans="1:36" x14ac:dyDescent="0.2">
      <c r="A60" s="93"/>
      <c r="B60" s="56" t="s">
        <v>13</v>
      </c>
      <c r="C60" s="57"/>
      <c r="D60" s="30"/>
      <c r="E60" s="30"/>
      <c r="F60" s="30"/>
      <c r="G60" s="30"/>
      <c r="H60" s="30"/>
      <c r="I60" s="30"/>
      <c r="J60" s="30"/>
      <c r="K60" s="30"/>
      <c r="L60" s="30"/>
      <c r="M60" s="28">
        <v>22766.400000000001</v>
      </c>
      <c r="N60" s="28">
        <v>22234.983885145037</v>
      </c>
      <c r="O60" s="28">
        <v>48830.032255464168</v>
      </c>
      <c r="P60" s="28">
        <v>67128.534194864464</v>
      </c>
      <c r="Q60" s="28">
        <v>87317.218427948188</v>
      </c>
      <c r="R60" s="28">
        <v>131786.16958941749</v>
      </c>
      <c r="S60" s="28">
        <v>149480.56285906013</v>
      </c>
      <c r="T60" s="28">
        <v>185748.11080716335</v>
      </c>
      <c r="U60" s="28">
        <v>189262.1435020944</v>
      </c>
      <c r="V60" s="28">
        <v>198998.67909722208</v>
      </c>
      <c r="W60" s="28">
        <v>194353.62740230697</v>
      </c>
      <c r="X60" s="28">
        <v>189817.00107657679</v>
      </c>
      <c r="Y60" s="28">
        <v>177869.95012018495</v>
      </c>
      <c r="Z60" s="28">
        <v>164311.60213661555</v>
      </c>
      <c r="AA60" s="28">
        <v>160476.22046744367</v>
      </c>
      <c r="AB60" s="28">
        <v>156730.36474992055</v>
      </c>
      <c r="AC60" s="28">
        <v>153071.94525824842</v>
      </c>
      <c r="AD60" s="28">
        <v>130473.62561005034</v>
      </c>
      <c r="AE60" s="28">
        <v>113788.69926121872</v>
      </c>
      <c r="AF60" s="28">
        <v>95867.234112769424</v>
      </c>
      <c r="AG60" s="28">
        <v>60996.541588252039</v>
      </c>
      <c r="AH60" s="28">
        <v>44998.539924165329</v>
      </c>
      <c r="AI60" s="28">
        <v>16051.812038735658</v>
      </c>
      <c r="AJ60" s="28">
        <v>10169.117872675197</v>
      </c>
    </row>
    <row r="61" spans="1:36" x14ac:dyDescent="0.2">
      <c r="A61" s="17"/>
      <c r="B61" s="31" t="s">
        <v>38</v>
      </c>
      <c r="C61" s="78"/>
      <c r="D61" s="61"/>
      <c r="E61" s="31"/>
      <c r="F61" s="31"/>
      <c r="G61" s="31"/>
      <c r="H61" s="31"/>
      <c r="I61" s="31"/>
      <c r="J61" s="31"/>
      <c r="K61" s="31"/>
      <c r="L61" s="31"/>
      <c r="M61" s="32">
        <v>2772529.1162375431</v>
      </c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</row>
  </sheetData>
  <mergeCells count="15">
    <mergeCell ref="A57:A60"/>
    <mergeCell ref="L9:L10"/>
    <mergeCell ref="M9:AJ9"/>
    <mergeCell ref="D11:D12"/>
    <mergeCell ref="F11:F12"/>
    <mergeCell ref="G11:G12"/>
    <mergeCell ref="H11:H12"/>
    <mergeCell ref="I11:I12"/>
    <mergeCell ref="J11:J12"/>
    <mergeCell ref="K11:K12"/>
    <mergeCell ref="D9:D10"/>
    <mergeCell ref="E9:F9"/>
    <mergeCell ref="G9:I9"/>
    <mergeCell ref="J9:J10"/>
    <mergeCell ref="K9:K10"/>
  </mergeCells>
  <conditionalFormatting sqref="B14:C55 C13">
    <cfRule type="duplicateValues" dxfId="2" priority="32"/>
  </conditionalFormatting>
  <pageMargins left="0.31496062992125984" right="0.31496062992125984" top="0.94488188976377963" bottom="0.35433070866141736" header="0.31496062992125984" footer="0.31496062992125984"/>
  <pageSetup paperSize="9" scale="65" orientation="landscape" r:id="rId1"/>
  <headerFooter differentFirst="1">
    <oddHeader>&amp;C&amp;P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60"/>
  <sheetViews>
    <sheetView topLeftCell="V1" zoomScaleNormal="100" workbookViewId="0">
      <selection activeCell="AE2" sqref="AE2"/>
    </sheetView>
  </sheetViews>
  <sheetFormatPr defaultColWidth="9.140625" defaultRowHeight="11.25" x14ac:dyDescent="0.2"/>
  <cols>
    <col min="1" max="1" width="11.85546875" style="1" hidden="1" customWidth="1"/>
    <col min="2" max="2" width="21.140625" style="38" customWidth="1"/>
    <col min="3" max="3" width="21.140625" style="46" customWidth="1"/>
    <col min="4" max="4" width="8.42578125" style="1" customWidth="1"/>
    <col min="5" max="5" width="8.140625" style="1" customWidth="1"/>
    <col min="6" max="6" width="7.140625" style="1" customWidth="1"/>
    <col min="7" max="7" width="8.5703125" style="1" customWidth="1"/>
    <col min="8" max="8" width="8.85546875" style="1" customWidth="1"/>
    <col min="9" max="9" width="8.42578125" style="1" customWidth="1"/>
    <col min="10" max="12" width="8.5703125" style="1" customWidth="1"/>
    <col min="13" max="13" width="11.42578125" style="1" bestFit="1" customWidth="1"/>
    <col min="14" max="19" width="9.140625" style="1" bestFit="1" customWidth="1"/>
    <col min="20" max="20" width="9.140625" style="1" customWidth="1"/>
    <col min="21" max="22" width="9.140625" style="1" bestFit="1" customWidth="1"/>
    <col min="23" max="31" width="9.140625" style="1"/>
    <col min="32" max="32" width="6.140625" style="1" hidden="1" customWidth="1"/>
    <col min="33" max="16384" width="9.140625" style="1"/>
  </cols>
  <sheetData>
    <row r="1" spans="1:61" ht="12.75" x14ac:dyDescent="0.2">
      <c r="D1" s="13" t="s">
        <v>49</v>
      </c>
      <c r="AE1" s="70" t="s">
        <v>52</v>
      </c>
    </row>
    <row r="2" spans="1:61" ht="12.75" x14ac:dyDescent="0.2">
      <c r="D2" s="13"/>
      <c r="J2" s="1" t="s">
        <v>25</v>
      </c>
      <c r="M2" s="64">
        <v>2026</v>
      </c>
      <c r="AE2" s="70" t="s">
        <v>58</v>
      </c>
    </row>
    <row r="3" spans="1:61" ht="15" customHeight="1" x14ac:dyDescent="0.25">
      <c r="J3" s="2" t="s">
        <v>0</v>
      </c>
      <c r="K3" s="3"/>
      <c r="M3" s="64">
        <v>65</v>
      </c>
      <c r="O3"/>
    </row>
    <row r="4" spans="1:61" ht="10.15" x14ac:dyDescent="0.2">
      <c r="J4" s="1" t="s">
        <v>57</v>
      </c>
      <c r="M4" s="65">
        <v>2.3900000000000001E-2</v>
      </c>
    </row>
    <row r="5" spans="1:61" ht="10.15" x14ac:dyDescent="0.2">
      <c r="J5" s="1" t="s">
        <v>1</v>
      </c>
      <c r="M5" s="4">
        <v>1</v>
      </c>
      <c r="N5" s="4">
        <v>1</v>
      </c>
      <c r="O5" s="4">
        <v>1</v>
      </c>
      <c r="P5" s="4">
        <v>1</v>
      </c>
      <c r="Q5" s="4">
        <v>1</v>
      </c>
      <c r="R5" s="4">
        <v>1</v>
      </c>
      <c r="S5" s="4">
        <v>1</v>
      </c>
      <c r="T5" s="4">
        <v>1</v>
      </c>
      <c r="U5" s="4">
        <v>1</v>
      </c>
      <c r="V5" s="4">
        <v>1</v>
      </c>
      <c r="W5" s="4">
        <v>1</v>
      </c>
      <c r="X5" s="4">
        <v>1</v>
      </c>
      <c r="Y5" s="4">
        <v>1</v>
      </c>
      <c r="Z5" s="4">
        <v>1</v>
      </c>
      <c r="AA5" s="4">
        <v>1</v>
      </c>
      <c r="AB5" s="4">
        <v>1</v>
      </c>
      <c r="AC5" s="4">
        <v>1</v>
      </c>
      <c r="AD5" s="4">
        <v>1</v>
      </c>
      <c r="AE5" s="4">
        <v>1</v>
      </c>
      <c r="AF5" s="4">
        <v>1</v>
      </c>
    </row>
    <row r="6" spans="1:61" x14ac:dyDescent="0.2">
      <c r="D6" s="5"/>
      <c r="J6" s="6" t="s">
        <v>2</v>
      </c>
      <c r="M6" s="4">
        <v>0</v>
      </c>
      <c r="N6" s="7">
        <v>1</v>
      </c>
      <c r="O6" s="4">
        <v>2</v>
      </c>
      <c r="P6" s="4">
        <v>3</v>
      </c>
      <c r="Q6" s="4">
        <v>4</v>
      </c>
      <c r="R6" s="4">
        <v>5</v>
      </c>
      <c r="S6" s="4">
        <v>6</v>
      </c>
      <c r="T6" s="4">
        <v>7</v>
      </c>
      <c r="U6" s="4">
        <v>8</v>
      </c>
      <c r="V6" s="4">
        <v>9</v>
      </c>
      <c r="W6" s="4">
        <v>10</v>
      </c>
      <c r="X6" s="4">
        <v>11</v>
      </c>
      <c r="Y6" s="4">
        <v>12</v>
      </c>
      <c r="Z6" s="4">
        <v>13</v>
      </c>
      <c r="AA6" s="4">
        <v>14</v>
      </c>
      <c r="AB6" s="4">
        <v>15</v>
      </c>
      <c r="AC6" s="4">
        <v>16</v>
      </c>
      <c r="AD6" s="4">
        <v>17</v>
      </c>
      <c r="AE6" s="4">
        <v>18</v>
      </c>
      <c r="AF6" s="4">
        <v>47</v>
      </c>
    </row>
    <row r="7" spans="1:61" ht="15" customHeight="1" x14ac:dyDescent="0.2">
      <c r="B7" s="39"/>
      <c r="C7" s="40"/>
      <c r="D7" s="5"/>
    </row>
    <row r="8" spans="1:61" ht="10.15" x14ac:dyDescent="0.2">
      <c r="B8" s="41"/>
      <c r="C8" s="47"/>
      <c r="D8" s="10"/>
      <c r="E8" s="10"/>
      <c r="F8" s="10"/>
      <c r="G8" s="10"/>
      <c r="H8" s="10"/>
      <c r="I8" s="10"/>
      <c r="J8" s="10"/>
      <c r="K8" s="10"/>
      <c r="L8" s="14"/>
    </row>
    <row r="9" spans="1:61" x14ac:dyDescent="0.2">
      <c r="B9" s="42"/>
      <c r="C9" s="48"/>
      <c r="D9" s="101" t="s">
        <v>3</v>
      </c>
      <c r="E9" s="96" t="s">
        <v>41</v>
      </c>
      <c r="F9" s="96"/>
      <c r="G9" s="102" t="s">
        <v>4</v>
      </c>
      <c r="H9" s="103"/>
      <c r="I9" s="104"/>
      <c r="J9" s="97" t="s">
        <v>5</v>
      </c>
      <c r="K9" s="97" t="s">
        <v>21</v>
      </c>
      <c r="L9" s="94" t="s">
        <v>6</v>
      </c>
      <c r="M9" s="96" t="s">
        <v>7</v>
      </c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</row>
    <row r="10" spans="1:61" ht="74.45" customHeight="1" x14ac:dyDescent="0.2">
      <c r="B10" s="59" t="s">
        <v>39</v>
      </c>
      <c r="C10" s="59" t="s">
        <v>40</v>
      </c>
      <c r="D10" s="101"/>
      <c r="E10" s="11" t="s">
        <v>8</v>
      </c>
      <c r="F10" s="66" t="s">
        <v>9</v>
      </c>
      <c r="G10" s="66" t="s">
        <v>18</v>
      </c>
      <c r="H10" s="66" t="s">
        <v>20</v>
      </c>
      <c r="I10" s="66" t="s">
        <v>10</v>
      </c>
      <c r="J10" s="98"/>
      <c r="K10" s="98"/>
      <c r="L10" s="95"/>
      <c r="M10" s="12">
        <v>2026</v>
      </c>
      <c r="N10" s="12">
        <v>2027</v>
      </c>
      <c r="O10" s="12">
        <v>2028</v>
      </c>
      <c r="P10" s="12">
        <v>2029</v>
      </c>
      <c r="Q10" s="12">
        <v>2030</v>
      </c>
      <c r="R10" s="12">
        <v>2031</v>
      </c>
      <c r="S10" s="12">
        <v>2032</v>
      </c>
      <c r="T10" s="12">
        <v>2033</v>
      </c>
      <c r="U10" s="12">
        <v>2034</v>
      </c>
      <c r="V10" s="12">
        <v>2035</v>
      </c>
      <c r="W10" s="12">
        <v>2036</v>
      </c>
      <c r="X10" s="12">
        <v>2037</v>
      </c>
      <c r="Y10" s="12">
        <v>2038</v>
      </c>
      <c r="Z10" s="12">
        <v>2039</v>
      </c>
      <c r="AA10" s="12">
        <v>2040</v>
      </c>
      <c r="AB10" s="12">
        <v>2041</v>
      </c>
      <c r="AC10" s="12">
        <v>2042</v>
      </c>
      <c r="AD10" s="12">
        <v>2043</v>
      </c>
      <c r="AE10" s="12">
        <v>2044</v>
      </c>
      <c r="AF10" s="12">
        <v>2073</v>
      </c>
    </row>
    <row r="11" spans="1:61" s="15" customFormat="1" x14ac:dyDescent="0.2">
      <c r="B11" s="43"/>
      <c r="C11" s="49"/>
      <c r="D11" s="97">
        <v>1</v>
      </c>
      <c r="E11" s="11">
        <v>2</v>
      </c>
      <c r="F11" s="97">
        <v>3</v>
      </c>
      <c r="G11" s="97" t="s">
        <v>19</v>
      </c>
      <c r="H11" s="96">
        <v>4</v>
      </c>
      <c r="I11" s="97">
        <v>5</v>
      </c>
      <c r="J11" s="99">
        <v>6</v>
      </c>
      <c r="K11" s="97">
        <v>7</v>
      </c>
      <c r="L11" s="11">
        <v>8</v>
      </c>
      <c r="M11" s="12">
        <v>9</v>
      </c>
      <c r="N11" s="12">
        <v>10</v>
      </c>
      <c r="O11" s="12">
        <v>11</v>
      </c>
      <c r="P11" s="12">
        <v>12</v>
      </c>
      <c r="Q11" s="12">
        <v>13</v>
      </c>
      <c r="R11" s="12">
        <v>14</v>
      </c>
      <c r="S11" s="12">
        <v>15</v>
      </c>
      <c r="T11" s="12">
        <v>16</v>
      </c>
      <c r="U11" s="12">
        <v>17</v>
      </c>
      <c r="V11" s="12">
        <v>18</v>
      </c>
      <c r="W11" s="12">
        <v>19</v>
      </c>
      <c r="X11" s="12">
        <v>20</v>
      </c>
      <c r="Y11" s="12">
        <v>21</v>
      </c>
      <c r="Z11" s="12">
        <v>22</v>
      </c>
      <c r="AA11" s="12">
        <v>23</v>
      </c>
      <c r="AB11" s="12">
        <v>24</v>
      </c>
      <c r="AC11" s="12">
        <v>25</v>
      </c>
      <c r="AD11" s="12">
        <v>26</v>
      </c>
      <c r="AE11" s="12">
        <v>27</v>
      </c>
      <c r="AF11" s="12">
        <v>56</v>
      </c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</row>
    <row r="12" spans="1:61" ht="22.5" x14ac:dyDescent="0.2">
      <c r="B12" s="44"/>
      <c r="C12" s="50"/>
      <c r="D12" s="98"/>
      <c r="E12" s="11" t="s">
        <v>22</v>
      </c>
      <c r="F12" s="98"/>
      <c r="G12" s="98"/>
      <c r="H12" s="96"/>
      <c r="I12" s="98"/>
      <c r="J12" s="100"/>
      <c r="K12" s="98"/>
      <c r="L12" s="8" t="s">
        <v>11</v>
      </c>
      <c r="M12" s="12" t="s">
        <v>12</v>
      </c>
      <c r="N12" s="16" t="s">
        <v>12</v>
      </c>
      <c r="O12" s="16" t="s">
        <v>12</v>
      </c>
      <c r="P12" s="16" t="s">
        <v>12</v>
      </c>
      <c r="Q12" s="16" t="s">
        <v>12</v>
      </c>
      <c r="R12" s="16" t="s">
        <v>12</v>
      </c>
      <c r="S12" s="9" t="s">
        <v>12</v>
      </c>
      <c r="T12" s="9" t="s">
        <v>12</v>
      </c>
      <c r="U12" s="9" t="s">
        <v>12</v>
      </c>
      <c r="V12" s="9" t="s">
        <v>12</v>
      </c>
      <c r="W12" s="9" t="s">
        <v>12</v>
      </c>
      <c r="X12" s="9" t="s">
        <v>12</v>
      </c>
      <c r="Y12" s="9" t="s">
        <v>12</v>
      </c>
      <c r="Z12" s="9" t="s">
        <v>12</v>
      </c>
      <c r="AA12" s="9" t="s">
        <v>12</v>
      </c>
      <c r="AB12" s="9" t="s">
        <v>12</v>
      </c>
      <c r="AC12" s="9" t="s">
        <v>12</v>
      </c>
      <c r="AD12" s="9" t="s">
        <v>12</v>
      </c>
      <c r="AE12" s="9" t="s">
        <v>12</v>
      </c>
      <c r="AF12" s="4" t="s">
        <v>12</v>
      </c>
    </row>
    <row r="13" spans="1:61" x14ac:dyDescent="0.2">
      <c r="A13" s="17"/>
      <c r="B13" s="71" t="s">
        <v>28</v>
      </c>
      <c r="C13" s="23" t="s">
        <v>26</v>
      </c>
      <c r="D13" s="67">
        <v>1981</v>
      </c>
      <c r="E13" s="33">
        <v>45</v>
      </c>
      <c r="F13" s="63">
        <v>18</v>
      </c>
      <c r="G13" s="18">
        <v>20</v>
      </c>
      <c r="H13" s="19">
        <v>23</v>
      </c>
      <c r="I13" s="18">
        <v>50</v>
      </c>
      <c r="J13" s="35">
        <v>2161</v>
      </c>
      <c r="K13" s="20">
        <v>0.6100000000000001</v>
      </c>
      <c r="L13" s="21">
        <v>1032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22">
        <v>0</v>
      </c>
      <c r="X13" s="22">
        <v>0</v>
      </c>
      <c r="Y13" s="22">
        <v>0</v>
      </c>
      <c r="Z13" s="22">
        <v>0</v>
      </c>
      <c r="AA13" s="22">
        <v>0</v>
      </c>
      <c r="AB13" s="22">
        <v>0</v>
      </c>
      <c r="AC13" s="22">
        <v>0</v>
      </c>
      <c r="AD13" s="22">
        <v>0</v>
      </c>
      <c r="AE13" s="22">
        <v>0</v>
      </c>
      <c r="AF13" s="22">
        <f>IF(AND(AF$10&gt;=$M$2+$I13-$E13+1,AF$10-$D13&lt;$M$3+1),$L13*12*AF$5,0)</f>
        <v>0</v>
      </c>
    </row>
    <row r="14" spans="1:61" x14ac:dyDescent="0.2">
      <c r="A14" s="17"/>
      <c r="B14" s="71" t="s">
        <v>29</v>
      </c>
      <c r="C14" s="23" t="s">
        <v>26</v>
      </c>
      <c r="D14" s="67">
        <v>1981</v>
      </c>
      <c r="E14" s="33">
        <v>45</v>
      </c>
      <c r="F14" s="63">
        <v>22</v>
      </c>
      <c r="G14" s="18">
        <v>20</v>
      </c>
      <c r="H14" s="19">
        <v>27</v>
      </c>
      <c r="I14" s="18">
        <v>50</v>
      </c>
      <c r="J14" s="35">
        <v>1988</v>
      </c>
      <c r="K14" s="20">
        <v>0.69000000000000006</v>
      </c>
      <c r="L14" s="21">
        <v>1118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22">
        <v>0</v>
      </c>
      <c r="X14" s="22">
        <v>0</v>
      </c>
      <c r="Y14" s="22">
        <v>0</v>
      </c>
      <c r="Z14" s="22">
        <v>0</v>
      </c>
      <c r="AA14" s="22">
        <v>0</v>
      </c>
      <c r="AB14" s="22">
        <v>0</v>
      </c>
      <c r="AC14" s="22">
        <v>0</v>
      </c>
      <c r="AD14" s="22">
        <v>0</v>
      </c>
      <c r="AE14" s="22">
        <v>0</v>
      </c>
      <c r="AF14" s="22">
        <v>0</v>
      </c>
    </row>
    <row r="15" spans="1:61" x14ac:dyDescent="0.2">
      <c r="A15" s="17"/>
      <c r="B15" s="71" t="s">
        <v>30</v>
      </c>
      <c r="C15" s="23" t="s">
        <v>31</v>
      </c>
      <c r="D15" s="67">
        <v>1977</v>
      </c>
      <c r="E15" s="33">
        <v>49</v>
      </c>
      <c r="F15" s="63">
        <v>23</v>
      </c>
      <c r="G15" s="18">
        <v>20</v>
      </c>
      <c r="H15" s="19">
        <v>24</v>
      </c>
      <c r="I15" s="18">
        <v>50</v>
      </c>
      <c r="J15" s="35">
        <v>1731</v>
      </c>
      <c r="K15" s="20">
        <v>0.63</v>
      </c>
      <c r="L15" s="21">
        <v>1045</v>
      </c>
      <c r="M15" s="22">
        <v>0</v>
      </c>
      <c r="N15" s="22">
        <v>0</v>
      </c>
      <c r="O15" s="22">
        <v>12540</v>
      </c>
      <c r="P15" s="22">
        <v>12540</v>
      </c>
      <c r="Q15" s="22">
        <v>12540</v>
      </c>
      <c r="R15" s="22">
        <v>12540</v>
      </c>
      <c r="S15" s="22">
        <v>12540</v>
      </c>
      <c r="T15" s="22">
        <v>12540</v>
      </c>
      <c r="U15" s="22">
        <v>12540</v>
      </c>
      <c r="V15" s="22">
        <v>12540</v>
      </c>
      <c r="W15" s="22">
        <v>12540</v>
      </c>
      <c r="X15" s="22">
        <v>12540</v>
      </c>
      <c r="Y15" s="22">
        <v>12540</v>
      </c>
      <c r="Z15" s="22">
        <v>12540</v>
      </c>
      <c r="AA15" s="22">
        <v>12540</v>
      </c>
      <c r="AB15" s="22">
        <v>12540</v>
      </c>
      <c r="AC15" s="22">
        <v>12540</v>
      </c>
      <c r="AD15" s="22">
        <v>0</v>
      </c>
      <c r="AE15" s="22">
        <v>0</v>
      </c>
      <c r="AF15" s="22">
        <f t="shared" ref="AF15:AF16" si="0">IF(AND(AF$10&gt;=$M$2+$I15-$E15+1,AF$10-$D15&lt;$M$3+1),$L15*12*AF$5,0)</f>
        <v>0</v>
      </c>
    </row>
    <row r="16" spans="1:61" x14ac:dyDescent="0.2">
      <c r="A16" s="17"/>
      <c r="B16" s="71" t="s">
        <v>30</v>
      </c>
      <c r="C16" s="23" t="s">
        <v>31</v>
      </c>
      <c r="D16" s="33">
        <v>1978</v>
      </c>
      <c r="E16" s="33">
        <v>48</v>
      </c>
      <c r="F16" s="63">
        <v>24</v>
      </c>
      <c r="G16" s="18">
        <v>20</v>
      </c>
      <c r="H16" s="19">
        <v>26</v>
      </c>
      <c r="I16" s="18">
        <v>50</v>
      </c>
      <c r="J16" s="35">
        <v>1731</v>
      </c>
      <c r="K16" s="20">
        <v>0.67</v>
      </c>
      <c r="L16" s="21">
        <v>1071</v>
      </c>
      <c r="M16" s="22">
        <v>0</v>
      </c>
      <c r="N16" s="22">
        <v>0</v>
      </c>
      <c r="O16" s="22">
        <v>0</v>
      </c>
      <c r="P16" s="22">
        <v>12852</v>
      </c>
      <c r="Q16" s="22">
        <v>12852</v>
      </c>
      <c r="R16" s="22">
        <v>12852</v>
      </c>
      <c r="S16" s="22">
        <v>12852</v>
      </c>
      <c r="T16" s="22">
        <v>12852</v>
      </c>
      <c r="U16" s="22">
        <v>12852</v>
      </c>
      <c r="V16" s="22">
        <v>12852</v>
      </c>
      <c r="W16" s="22">
        <v>12852</v>
      </c>
      <c r="X16" s="22">
        <v>12852</v>
      </c>
      <c r="Y16" s="22">
        <v>12852</v>
      </c>
      <c r="Z16" s="22">
        <v>12852</v>
      </c>
      <c r="AA16" s="22">
        <v>12852</v>
      </c>
      <c r="AB16" s="22">
        <v>12852</v>
      </c>
      <c r="AC16" s="22">
        <v>12852</v>
      </c>
      <c r="AD16" s="22">
        <v>12852</v>
      </c>
      <c r="AE16" s="22">
        <v>0</v>
      </c>
      <c r="AF16" s="22">
        <f t="shared" si="0"/>
        <v>0</v>
      </c>
    </row>
    <row r="17" spans="1:32" x14ac:dyDescent="0.2">
      <c r="A17" s="17"/>
      <c r="B17" s="72" t="s">
        <v>30</v>
      </c>
      <c r="C17" s="51" t="s">
        <v>31</v>
      </c>
      <c r="D17" s="33">
        <v>1988</v>
      </c>
      <c r="E17" s="33">
        <v>38</v>
      </c>
      <c r="F17" s="33">
        <v>10</v>
      </c>
      <c r="G17" s="18">
        <v>20</v>
      </c>
      <c r="H17" s="19">
        <v>22</v>
      </c>
      <c r="I17" s="18">
        <v>50</v>
      </c>
      <c r="J17" s="35">
        <v>1720</v>
      </c>
      <c r="K17" s="20">
        <v>0.59000000000000008</v>
      </c>
      <c r="L17" s="21">
        <v>461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</row>
    <row r="18" spans="1:32" x14ac:dyDescent="0.2">
      <c r="A18" s="17"/>
      <c r="B18" s="72" t="s">
        <v>29</v>
      </c>
      <c r="C18" s="51" t="s">
        <v>26</v>
      </c>
      <c r="D18" s="33">
        <v>1983</v>
      </c>
      <c r="E18" s="33">
        <v>43</v>
      </c>
      <c r="F18" s="63">
        <v>16</v>
      </c>
      <c r="G18" s="18">
        <v>20</v>
      </c>
      <c r="H18" s="19">
        <v>23</v>
      </c>
      <c r="I18" s="18">
        <v>50</v>
      </c>
      <c r="J18" s="35">
        <v>1968</v>
      </c>
      <c r="K18" s="20">
        <v>0.6100000000000001</v>
      </c>
      <c r="L18" s="21">
        <v>835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22">
        <v>0</v>
      </c>
      <c r="X18" s="22">
        <v>0</v>
      </c>
      <c r="Y18" s="22">
        <v>0</v>
      </c>
      <c r="Z18" s="22">
        <v>0</v>
      </c>
      <c r="AA18" s="22">
        <v>0</v>
      </c>
      <c r="AB18" s="22">
        <v>0</v>
      </c>
      <c r="AC18" s="22">
        <v>0</v>
      </c>
      <c r="AD18" s="22">
        <v>0</v>
      </c>
      <c r="AE18" s="22">
        <v>0</v>
      </c>
      <c r="AF18" s="22">
        <f t="shared" ref="AF18:AF54" si="1">IF(AND(AF$10&gt;=$M$2+$I18-$E18+1,AF$10-$D18&lt;$M$3+1),$L18*12*AF$5,0)</f>
        <v>0</v>
      </c>
    </row>
    <row r="19" spans="1:32" x14ac:dyDescent="0.2">
      <c r="A19" s="17"/>
      <c r="B19" s="37" t="s">
        <v>30</v>
      </c>
      <c r="C19" s="51" t="s">
        <v>31</v>
      </c>
      <c r="D19" s="33">
        <v>1977</v>
      </c>
      <c r="E19" s="33">
        <v>49</v>
      </c>
      <c r="F19" s="63">
        <v>19</v>
      </c>
      <c r="G19" s="18">
        <v>20</v>
      </c>
      <c r="H19" s="19">
        <v>20</v>
      </c>
      <c r="I19" s="18">
        <v>50</v>
      </c>
      <c r="J19" s="35">
        <v>1740</v>
      </c>
      <c r="K19" s="20">
        <v>0.55000000000000004</v>
      </c>
      <c r="L19" s="21">
        <v>909</v>
      </c>
      <c r="M19" s="22">
        <v>0</v>
      </c>
      <c r="N19" s="22">
        <v>0</v>
      </c>
      <c r="O19" s="22">
        <v>10908</v>
      </c>
      <c r="P19" s="22">
        <v>10908</v>
      </c>
      <c r="Q19" s="22">
        <v>10908</v>
      </c>
      <c r="R19" s="22">
        <v>10908</v>
      </c>
      <c r="S19" s="22">
        <v>10908</v>
      </c>
      <c r="T19" s="22">
        <v>10908</v>
      </c>
      <c r="U19" s="22">
        <v>10908</v>
      </c>
      <c r="V19" s="22">
        <v>10908</v>
      </c>
      <c r="W19" s="22">
        <v>10908</v>
      </c>
      <c r="X19" s="22">
        <v>10908</v>
      </c>
      <c r="Y19" s="22">
        <v>10908</v>
      </c>
      <c r="Z19" s="22">
        <v>10908</v>
      </c>
      <c r="AA19" s="22">
        <v>10908</v>
      </c>
      <c r="AB19" s="22">
        <v>10908</v>
      </c>
      <c r="AC19" s="22">
        <v>10908</v>
      </c>
      <c r="AD19" s="22">
        <v>0</v>
      </c>
      <c r="AE19" s="22">
        <v>0</v>
      </c>
      <c r="AF19" s="22">
        <f t="shared" si="1"/>
        <v>0</v>
      </c>
    </row>
    <row r="20" spans="1:32" ht="10.15" x14ac:dyDescent="0.2">
      <c r="A20" s="17"/>
      <c r="B20" s="37" t="s">
        <v>32</v>
      </c>
      <c r="C20" s="51" t="s">
        <v>34</v>
      </c>
      <c r="D20" s="33">
        <v>1989</v>
      </c>
      <c r="E20" s="33">
        <v>37</v>
      </c>
      <c r="F20" s="63">
        <v>7</v>
      </c>
      <c r="G20" s="18">
        <v>20</v>
      </c>
      <c r="H20" s="19">
        <v>20</v>
      </c>
      <c r="I20" s="18">
        <v>50</v>
      </c>
      <c r="J20" s="35">
        <v>1599</v>
      </c>
      <c r="K20" s="20">
        <v>0.55000000000000004</v>
      </c>
      <c r="L20" s="21">
        <v>308</v>
      </c>
      <c r="M20" s="22">
        <v>0</v>
      </c>
      <c r="N20" s="22">
        <v>0</v>
      </c>
      <c r="O20" s="22">
        <v>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2">
        <v>0</v>
      </c>
      <c r="AA20" s="22">
        <v>0</v>
      </c>
      <c r="AB20" s="22">
        <v>0</v>
      </c>
      <c r="AC20" s="22">
        <v>0</v>
      </c>
      <c r="AD20" s="22">
        <v>0</v>
      </c>
      <c r="AE20" s="22">
        <v>0</v>
      </c>
      <c r="AF20" s="22">
        <f t="shared" si="1"/>
        <v>0</v>
      </c>
    </row>
    <row r="21" spans="1:32" ht="10.15" x14ac:dyDescent="0.2">
      <c r="A21" s="17"/>
      <c r="B21" s="37" t="s">
        <v>32</v>
      </c>
      <c r="C21" s="51" t="s">
        <v>33</v>
      </c>
      <c r="D21" s="33">
        <v>1993</v>
      </c>
      <c r="E21" s="33">
        <v>33</v>
      </c>
      <c r="F21" s="63">
        <v>3</v>
      </c>
      <c r="G21" s="18">
        <v>20</v>
      </c>
      <c r="H21" s="19">
        <v>20</v>
      </c>
      <c r="I21" s="18">
        <v>50</v>
      </c>
      <c r="J21" s="35">
        <v>1545</v>
      </c>
      <c r="K21" s="20">
        <v>0.55000000000000004</v>
      </c>
      <c r="L21" s="21">
        <v>127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22">
        <v>0</v>
      </c>
      <c r="AC21" s="22">
        <v>0</v>
      </c>
      <c r="AD21" s="22">
        <v>0</v>
      </c>
      <c r="AE21" s="22">
        <v>0</v>
      </c>
      <c r="AF21" s="22">
        <f t="shared" si="1"/>
        <v>0</v>
      </c>
    </row>
    <row r="22" spans="1:32" x14ac:dyDescent="0.2">
      <c r="A22" s="17"/>
      <c r="B22" s="45" t="s">
        <v>30</v>
      </c>
      <c r="C22" s="52" t="s">
        <v>33</v>
      </c>
      <c r="D22" s="33">
        <v>1991</v>
      </c>
      <c r="E22" s="33">
        <v>35</v>
      </c>
      <c r="F22" s="63">
        <v>5</v>
      </c>
      <c r="G22" s="18">
        <v>20</v>
      </c>
      <c r="H22" s="19">
        <v>20</v>
      </c>
      <c r="I22" s="18">
        <v>50</v>
      </c>
      <c r="J22" s="35">
        <v>1665</v>
      </c>
      <c r="K22" s="20">
        <v>0.55000000000000004</v>
      </c>
      <c r="L22" s="21">
        <v>229</v>
      </c>
      <c r="M22" s="22">
        <v>0</v>
      </c>
      <c r="N22" s="22">
        <v>0</v>
      </c>
      <c r="O22" s="22">
        <v>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2">
        <v>0</v>
      </c>
      <c r="AA22" s="22">
        <v>0</v>
      </c>
      <c r="AB22" s="22">
        <v>0</v>
      </c>
      <c r="AC22" s="22">
        <v>0</v>
      </c>
      <c r="AD22" s="22">
        <v>0</v>
      </c>
      <c r="AE22" s="22">
        <v>0</v>
      </c>
      <c r="AF22" s="22">
        <f t="shared" si="1"/>
        <v>0</v>
      </c>
    </row>
    <row r="23" spans="1:32" x14ac:dyDescent="0.2">
      <c r="A23" s="17"/>
      <c r="B23" s="45" t="s">
        <v>30</v>
      </c>
      <c r="C23" s="52" t="s">
        <v>34</v>
      </c>
      <c r="D23" s="33">
        <v>1980</v>
      </c>
      <c r="E23" s="33">
        <v>46</v>
      </c>
      <c r="F23" s="63">
        <v>9</v>
      </c>
      <c r="G23" s="18">
        <v>20</v>
      </c>
      <c r="H23" s="19">
        <v>13</v>
      </c>
      <c r="I23" s="18">
        <v>50</v>
      </c>
      <c r="J23" s="35">
        <v>1672</v>
      </c>
      <c r="K23" s="20">
        <v>0.41000000000000003</v>
      </c>
      <c r="L23" s="21">
        <v>475</v>
      </c>
      <c r="M23" s="22">
        <v>0</v>
      </c>
      <c r="N23" s="22">
        <v>0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22">
        <v>0</v>
      </c>
      <c r="X23" s="22">
        <v>0</v>
      </c>
      <c r="Y23" s="22">
        <v>0</v>
      </c>
      <c r="Z23" s="22">
        <v>0</v>
      </c>
      <c r="AA23" s="22">
        <v>0</v>
      </c>
      <c r="AB23" s="22">
        <v>0</v>
      </c>
      <c r="AC23" s="22">
        <v>0</v>
      </c>
      <c r="AD23" s="22">
        <v>0</v>
      </c>
      <c r="AE23" s="22">
        <v>0</v>
      </c>
      <c r="AF23" s="22">
        <f t="shared" si="1"/>
        <v>0</v>
      </c>
    </row>
    <row r="24" spans="1:32" x14ac:dyDescent="0.2">
      <c r="A24" s="17"/>
      <c r="B24" s="45" t="s">
        <v>30</v>
      </c>
      <c r="C24" s="52" t="s">
        <v>31</v>
      </c>
      <c r="D24" s="33">
        <v>1989</v>
      </c>
      <c r="E24" s="33">
        <v>37</v>
      </c>
      <c r="F24" s="63">
        <v>11</v>
      </c>
      <c r="G24" s="18">
        <v>20</v>
      </c>
      <c r="H24" s="19">
        <v>24</v>
      </c>
      <c r="I24" s="18">
        <v>50</v>
      </c>
      <c r="J24" s="35">
        <v>1691</v>
      </c>
      <c r="K24" s="20">
        <v>0.63</v>
      </c>
      <c r="L24" s="21">
        <v>488</v>
      </c>
      <c r="M24" s="22">
        <v>0</v>
      </c>
      <c r="N24" s="22">
        <v>0</v>
      </c>
      <c r="O24" s="22">
        <v>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22">
        <v>0</v>
      </c>
      <c r="AC24" s="22">
        <v>0</v>
      </c>
      <c r="AD24" s="22">
        <v>0</v>
      </c>
      <c r="AE24" s="22">
        <v>0</v>
      </c>
      <c r="AF24" s="22">
        <f t="shared" si="1"/>
        <v>0</v>
      </c>
    </row>
    <row r="25" spans="1:32" x14ac:dyDescent="0.2">
      <c r="A25" s="17"/>
      <c r="B25" s="45" t="s">
        <v>29</v>
      </c>
      <c r="C25" s="52" t="s">
        <v>34</v>
      </c>
      <c r="D25" s="33">
        <v>1976</v>
      </c>
      <c r="E25" s="33">
        <v>50</v>
      </c>
      <c r="F25" s="33">
        <v>8</v>
      </c>
      <c r="G25" s="18">
        <v>20</v>
      </c>
      <c r="H25" s="19">
        <v>8</v>
      </c>
      <c r="I25" s="18">
        <v>50</v>
      </c>
      <c r="J25" s="35">
        <v>1919</v>
      </c>
      <c r="K25" s="20">
        <v>0.31000000000000005</v>
      </c>
      <c r="L25" s="21">
        <v>595</v>
      </c>
      <c r="M25" s="22">
        <v>0</v>
      </c>
      <c r="N25" s="22">
        <v>7140</v>
      </c>
      <c r="O25" s="22">
        <v>7140</v>
      </c>
      <c r="P25" s="22">
        <v>7140</v>
      </c>
      <c r="Q25" s="22">
        <v>7140</v>
      </c>
      <c r="R25" s="22">
        <v>7140</v>
      </c>
      <c r="S25" s="22">
        <v>7140</v>
      </c>
      <c r="T25" s="22">
        <v>7140</v>
      </c>
      <c r="U25" s="22">
        <v>7140</v>
      </c>
      <c r="V25" s="22">
        <v>7140</v>
      </c>
      <c r="W25" s="22">
        <v>7140</v>
      </c>
      <c r="X25" s="22">
        <v>7140</v>
      </c>
      <c r="Y25" s="22">
        <v>7140</v>
      </c>
      <c r="Z25" s="22">
        <v>7140</v>
      </c>
      <c r="AA25" s="22">
        <v>7140</v>
      </c>
      <c r="AB25" s="22">
        <v>7140</v>
      </c>
      <c r="AC25" s="22">
        <v>0</v>
      </c>
      <c r="AD25" s="22">
        <v>0</v>
      </c>
      <c r="AE25" s="22">
        <v>0</v>
      </c>
      <c r="AF25" s="22">
        <f t="shared" si="1"/>
        <v>0</v>
      </c>
    </row>
    <row r="26" spans="1:32" ht="10.15" x14ac:dyDescent="0.2">
      <c r="A26" s="17"/>
      <c r="B26" s="45" t="s">
        <v>32</v>
      </c>
      <c r="C26" s="52" t="s">
        <v>34</v>
      </c>
      <c r="D26" s="33">
        <v>1981</v>
      </c>
      <c r="E26" s="33">
        <v>45</v>
      </c>
      <c r="F26" s="33">
        <v>8</v>
      </c>
      <c r="G26" s="18">
        <v>20</v>
      </c>
      <c r="H26" s="19">
        <v>13</v>
      </c>
      <c r="I26" s="18">
        <v>50</v>
      </c>
      <c r="J26" s="35">
        <v>1572</v>
      </c>
      <c r="K26" s="20">
        <v>0.41000000000000003</v>
      </c>
      <c r="L26" s="21">
        <v>397</v>
      </c>
      <c r="M26" s="22">
        <v>0</v>
      </c>
      <c r="N26" s="22">
        <v>0</v>
      </c>
      <c r="O26" s="22">
        <v>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22">
        <v>0</v>
      </c>
      <c r="X26" s="22">
        <v>0</v>
      </c>
      <c r="Y26" s="22">
        <v>0</v>
      </c>
      <c r="Z26" s="22">
        <v>0</v>
      </c>
      <c r="AA26" s="22">
        <v>0</v>
      </c>
      <c r="AB26" s="22">
        <v>0</v>
      </c>
      <c r="AC26" s="22">
        <v>0</v>
      </c>
      <c r="AD26" s="22">
        <v>0</v>
      </c>
      <c r="AE26" s="22">
        <v>0</v>
      </c>
      <c r="AF26" s="22">
        <f t="shared" si="1"/>
        <v>0</v>
      </c>
    </row>
    <row r="27" spans="1:32" ht="10.15" x14ac:dyDescent="0.2">
      <c r="A27" s="17"/>
      <c r="B27" s="45" t="s">
        <v>32</v>
      </c>
      <c r="C27" s="52" t="s">
        <v>34</v>
      </c>
      <c r="D27" s="33">
        <v>1979</v>
      </c>
      <c r="E27" s="33">
        <v>47</v>
      </c>
      <c r="F27" s="33">
        <v>22</v>
      </c>
      <c r="G27" s="18">
        <v>20</v>
      </c>
      <c r="H27" s="19">
        <v>25</v>
      </c>
      <c r="I27" s="18">
        <v>50</v>
      </c>
      <c r="J27" s="35">
        <v>1632</v>
      </c>
      <c r="K27" s="20">
        <v>0.65</v>
      </c>
      <c r="L27" s="21">
        <v>934</v>
      </c>
      <c r="M27" s="22">
        <v>0</v>
      </c>
      <c r="N27" s="22">
        <v>0</v>
      </c>
      <c r="O27" s="22">
        <v>0</v>
      </c>
      <c r="P27" s="22">
        <v>0</v>
      </c>
      <c r="Q27" s="22">
        <v>11208</v>
      </c>
      <c r="R27" s="22">
        <v>11208</v>
      </c>
      <c r="S27" s="22">
        <v>11208</v>
      </c>
      <c r="T27" s="22">
        <v>11208</v>
      </c>
      <c r="U27" s="22">
        <v>11208</v>
      </c>
      <c r="V27" s="22">
        <v>11208</v>
      </c>
      <c r="W27" s="22">
        <v>11208</v>
      </c>
      <c r="X27" s="22">
        <v>11208</v>
      </c>
      <c r="Y27" s="22">
        <v>11208</v>
      </c>
      <c r="Z27" s="22">
        <v>11208</v>
      </c>
      <c r="AA27" s="22">
        <v>11208</v>
      </c>
      <c r="AB27" s="22">
        <v>11208</v>
      </c>
      <c r="AC27" s="22">
        <v>11208</v>
      </c>
      <c r="AD27" s="22">
        <v>11208</v>
      </c>
      <c r="AE27" s="22">
        <v>11208</v>
      </c>
      <c r="AF27" s="22">
        <f t="shared" si="1"/>
        <v>0</v>
      </c>
    </row>
    <row r="28" spans="1:32" x14ac:dyDescent="0.2">
      <c r="A28" s="17"/>
      <c r="B28" s="37" t="s">
        <v>30</v>
      </c>
      <c r="C28" s="51" t="s">
        <v>31</v>
      </c>
      <c r="D28" s="33">
        <v>1983</v>
      </c>
      <c r="E28" s="33">
        <v>43</v>
      </c>
      <c r="F28" s="33">
        <v>18</v>
      </c>
      <c r="G28" s="18">
        <v>20</v>
      </c>
      <c r="H28" s="19">
        <v>25</v>
      </c>
      <c r="I28" s="18">
        <v>50</v>
      </c>
      <c r="J28" s="35">
        <v>1711</v>
      </c>
      <c r="K28" s="20">
        <v>0.65</v>
      </c>
      <c r="L28" s="21">
        <v>801</v>
      </c>
      <c r="M28" s="22">
        <v>0</v>
      </c>
      <c r="N28" s="22">
        <v>0</v>
      </c>
      <c r="O28" s="22">
        <v>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22">
        <v>0</v>
      </c>
      <c r="X28" s="22">
        <v>0</v>
      </c>
      <c r="Y28" s="22">
        <v>0</v>
      </c>
      <c r="Z28" s="22">
        <v>0</v>
      </c>
      <c r="AA28" s="22">
        <v>0</v>
      </c>
      <c r="AB28" s="22">
        <v>0</v>
      </c>
      <c r="AC28" s="22">
        <v>0</v>
      </c>
      <c r="AD28" s="22">
        <v>0</v>
      </c>
      <c r="AE28" s="22">
        <v>0</v>
      </c>
      <c r="AF28" s="22">
        <f t="shared" si="1"/>
        <v>0</v>
      </c>
    </row>
    <row r="29" spans="1:32" x14ac:dyDescent="0.2">
      <c r="A29" s="17"/>
      <c r="B29" s="37" t="s">
        <v>30</v>
      </c>
      <c r="C29" s="51" t="s">
        <v>31</v>
      </c>
      <c r="D29" s="33">
        <v>1978</v>
      </c>
      <c r="E29" s="33">
        <v>48</v>
      </c>
      <c r="F29" s="33">
        <v>26</v>
      </c>
      <c r="G29" s="18">
        <v>20</v>
      </c>
      <c r="H29" s="19">
        <v>28</v>
      </c>
      <c r="I29" s="18">
        <v>50</v>
      </c>
      <c r="J29" s="35">
        <v>1760</v>
      </c>
      <c r="K29" s="20">
        <v>0.71000000000000008</v>
      </c>
      <c r="L29" s="21">
        <v>1160</v>
      </c>
      <c r="M29" s="22">
        <v>0</v>
      </c>
      <c r="N29" s="22">
        <v>0</v>
      </c>
      <c r="O29" s="22">
        <v>0</v>
      </c>
      <c r="P29" s="22">
        <v>13920</v>
      </c>
      <c r="Q29" s="22">
        <v>13920</v>
      </c>
      <c r="R29" s="22">
        <v>13920</v>
      </c>
      <c r="S29" s="22">
        <v>13920</v>
      </c>
      <c r="T29" s="22">
        <v>13920</v>
      </c>
      <c r="U29" s="22">
        <v>13920</v>
      </c>
      <c r="V29" s="22">
        <v>13920</v>
      </c>
      <c r="W29" s="22">
        <v>13920</v>
      </c>
      <c r="X29" s="22">
        <v>13920</v>
      </c>
      <c r="Y29" s="22">
        <v>13920</v>
      </c>
      <c r="Z29" s="22">
        <v>13920</v>
      </c>
      <c r="AA29" s="22">
        <v>13920</v>
      </c>
      <c r="AB29" s="22">
        <v>13920</v>
      </c>
      <c r="AC29" s="22">
        <v>13920</v>
      </c>
      <c r="AD29" s="22">
        <v>13920</v>
      </c>
      <c r="AE29" s="22">
        <v>0</v>
      </c>
      <c r="AF29" s="22">
        <f t="shared" si="1"/>
        <v>0</v>
      </c>
    </row>
    <row r="30" spans="1:32" x14ac:dyDescent="0.2">
      <c r="A30" s="17"/>
      <c r="B30" s="37" t="s">
        <v>30</v>
      </c>
      <c r="C30" s="51" t="s">
        <v>31</v>
      </c>
      <c r="D30" s="33">
        <v>1981</v>
      </c>
      <c r="E30" s="33">
        <v>45</v>
      </c>
      <c r="F30" s="33">
        <v>22</v>
      </c>
      <c r="G30" s="18">
        <v>20</v>
      </c>
      <c r="H30" s="19">
        <v>27</v>
      </c>
      <c r="I30" s="18">
        <v>50</v>
      </c>
      <c r="J30" s="35">
        <v>1760</v>
      </c>
      <c r="K30" s="20">
        <v>0.69000000000000006</v>
      </c>
      <c r="L30" s="21">
        <v>990</v>
      </c>
      <c r="M30" s="22">
        <v>0</v>
      </c>
      <c r="N30" s="22">
        <v>0</v>
      </c>
      <c r="O30" s="22">
        <v>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22">
        <v>0</v>
      </c>
      <c r="X30" s="22">
        <v>0</v>
      </c>
      <c r="Y30" s="22">
        <v>0</v>
      </c>
      <c r="Z30" s="22">
        <v>0</v>
      </c>
      <c r="AA30" s="22">
        <v>0</v>
      </c>
      <c r="AB30" s="22">
        <v>0</v>
      </c>
      <c r="AC30" s="22">
        <v>0</v>
      </c>
      <c r="AD30" s="22">
        <v>0</v>
      </c>
      <c r="AE30" s="22">
        <v>0</v>
      </c>
      <c r="AF30" s="22">
        <f t="shared" si="1"/>
        <v>0</v>
      </c>
    </row>
    <row r="31" spans="1:32" x14ac:dyDescent="0.2">
      <c r="A31" s="17"/>
      <c r="B31" s="37" t="s">
        <v>29</v>
      </c>
      <c r="C31" s="51" t="s">
        <v>26</v>
      </c>
      <c r="D31" s="33">
        <v>1980</v>
      </c>
      <c r="E31" s="33">
        <v>46</v>
      </c>
      <c r="F31" s="33">
        <v>19</v>
      </c>
      <c r="G31" s="18">
        <v>20</v>
      </c>
      <c r="H31" s="19">
        <v>23</v>
      </c>
      <c r="I31" s="18">
        <v>50</v>
      </c>
      <c r="J31" s="35">
        <v>2001</v>
      </c>
      <c r="K31" s="20">
        <v>0.6100000000000001</v>
      </c>
      <c r="L31" s="21">
        <v>1008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22">
        <v>0</v>
      </c>
      <c r="X31" s="22">
        <v>0</v>
      </c>
      <c r="Y31" s="22">
        <v>0</v>
      </c>
      <c r="Z31" s="22">
        <v>0</v>
      </c>
      <c r="AA31" s="22">
        <v>0</v>
      </c>
      <c r="AB31" s="22">
        <v>0</v>
      </c>
      <c r="AC31" s="22">
        <v>0</v>
      </c>
      <c r="AD31" s="22">
        <v>0</v>
      </c>
      <c r="AE31" s="22">
        <v>0</v>
      </c>
      <c r="AF31" s="22">
        <f t="shared" si="1"/>
        <v>0</v>
      </c>
    </row>
    <row r="32" spans="1:32" x14ac:dyDescent="0.2">
      <c r="A32" s="17"/>
      <c r="B32" s="37" t="s">
        <v>30</v>
      </c>
      <c r="C32" s="51" t="s">
        <v>31</v>
      </c>
      <c r="D32" s="33">
        <v>1981</v>
      </c>
      <c r="E32" s="33">
        <v>45</v>
      </c>
      <c r="F32" s="33">
        <v>19</v>
      </c>
      <c r="G32" s="18">
        <v>20</v>
      </c>
      <c r="H32" s="19">
        <v>24</v>
      </c>
      <c r="I32" s="18">
        <v>50</v>
      </c>
      <c r="J32" s="35">
        <v>1711</v>
      </c>
      <c r="K32" s="20">
        <v>0.63</v>
      </c>
      <c r="L32" s="21">
        <v>853</v>
      </c>
      <c r="M32" s="22">
        <v>0</v>
      </c>
      <c r="N32" s="22">
        <v>0</v>
      </c>
      <c r="O32" s="22">
        <v>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22">
        <v>0</v>
      </c>
      <c r="X32" s="22">
        <v>0</v>
      </c>
      <c r="Y32" s="22">
        <v>0</v>
      </c>
      <c r="Z32" s="22">
        <v>0</v>
      </c>
      <c r="AA32" s="22">
        <v>0</v>
      </c>
      <c r="AB32" s="22">
        <v>0</v>
      </c>
      <c r="AC32" s="22">
        <v>0</v>
      </c>
      <c r="AD32" s="22">
        <v>0</v>
      </c>
      <c r="AE32" s="22">
        <v>0</v>
      </c>
      <c r="AF32" s="22">
        <f t="shared" si="1"/>
        <v>0</v>
      </c>
    </row>
    <row r="33" spans="1:32" x14ac:dyDescent="0.2">
      <c r="A33" s="17"/>
      <c r="B33" s="37" t="s">
        <v>30</v>
      </c>
      <c r="C33" s="51" t="s">
        <v>31</v>
      </c>
      <c r="D33" s="33">
        <v>1979</v>
      </c>
      <c r="E33" s="33">
        <v>47</v>
      </c>
      <c r="F33" s="33">
        <v>18</v>
      </c>
      <c r="G33" s="18">
        <v>20</v>
      </c>
      <c r="H33" s="19">
        <v>21</v>
      </c>
      <c r="I33" s="18">
        <v>50</v>
      </c>
      <c r="J33" s="35">
        <v>1711</v>
      </c>
      <c r="K33" s="20">
        <v>0.57000000000000006</v>
      </c>
      <c r="L33" s="21">
        <v>836</v>
      </c>
      <c r="M33" s="22">
        <v>0</v>
      </c>
      <c r="N33" s="22">
        <v>0</v>
      </c>
      <c r="O33" s="22">
        <v>0</v>
      </c>
      <c r="P33" s="22">
        <v>0</v>
      </c>
      <c r="Q33" s="22">
        <v>10032</v>
      </c>
      <c r="R33" s="22">
        <v>10032</v>
      </c>
      <c r="S33" s="22">
        <v>10032</v>
      </c>
      <c r="T33" s="22">
        <v>10032</v>
      </c>
      <c r="U33" s="22">
        <v>10032</v>
      </c>
      <c r="V33" s="22">
        <v>10032</v>
      </c>
      <c r="W33" s="22">
        <v>10032</v>
      </c>
      <c r="X33" s="22">
        <v>10032</v>
      </c>
      <c r="Y33" s="22">
        <v>10032</v>
      </c>
      <c r="Z33" s="22">
        <v>10032</v>
      </c>
      <c r="AA33" s="22">
        <v>10032</v>
      </c>
      <c r="AB33" s="22">
        <v>10032</v>
      </c>
      <c r="AC33" s="22">
        <v>10032</v>
      </c>
      <c r="AD33" s="22">
        <v>10032</v>
      </c>
      <c r="AE33" s="22">
        <v>10032</v>
      </c>
      <c r="AF33" s="22">
        <f t="shared" si="1"/>
        <v>0</v>
      </c>
    </row>
    <row r="34" spans="1:32" x14ac:dyDescent="0.2">
      <c r="A34" s="17"/>
      <c r="B34" s="37" t="s">
        <v>30</v>
      </c>
      <c r="C34" s="51" t="s">
        <v>31</v>
      </c>
      <c r="D34" s="33">
        <v>1987</v>
      </c>
      <c r="E34" s="33">
        <v>39</v>
      </c>
      <c r="F34" s="33">
        <v>15</v>
      </c>
      <c r="G34" s="18">
        <v>20</v>
      </c>
      <c r="H34" s="19">
        <v>26</v>
      </c>
      <c r="I34" s="18">
        <v>50</v>
      </c>
      <c r="J34" s="35">
        <v>1740</v>
      </c>
      <c r="K34" s="20">
        <v>0.67</v>
      </c>
      <c r="L34" s="21">
        <v>673</v>
      </c>
      <c r="M34" s="22">
        <v>0</v>
      </c>
      <c r="N34" s="22">
        <v>0</v>
      </c>
      <c r="O34" s="22">
        <v>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22">
        <v>0</v>
      </c>
      <c r="X34" s="22">
        <v>0</v>
      </c>
      <c r="Y34" s="22">
        <v>0</v>
      </c>
      <c r="Z34" s="22">
        <v>0</v>
      </c>
      <c r="AA34" s="22">
        <v>0</v>
      </c>
      <c r="AB34" s="22">
        <v>0</v>
      </c>
      <c r="AC34" s="22">
        <v>0</v>
      </c>
      <c r="AD34" s="22">
        <v>0</v>
      </c>
      <c r="AE34" s="22">
        <v>0</v>
      </c>
      <c r="AF34" s="22">
        <f t="shared" si="1"/>
        <v>0</v>
      </c>
    </row>
    <row r="35" spans="1:32" x14ac:dyDescent="0.2">
      <c r="A35" s="17"/>
      <c r="B35" s="37" t="s">
        <v>30</v>
      </c>
      <c r="C35" s="51" t="s">
        <v>31</v>
      </c>
      <c r="D35" s="33">
        <v>1988</v>
      </c>
      <c r="E35" s="33">
        <v>38</v>
      </c>
      <c r="F35" s="33">
        <v>11</v>
      </c>
      <c r="G35" s="18">
        <v>20</v>
      </c>
      <c r="H35" s="19">
        <v>23</v>
      </c>
      <c r="I35" s="18">
        <v>50</v>
      </c>
      <c r="J35" s="35">
        <v>1720</v>
      </c>
      <c r="K35" s="20">
        <v>0.6100000000000001</v>
      </c>
      <c r="L35" s="21">
        <v>502</v>
      </c>
      <c r="M35" s="22">
        <v>0</v>
      </c>
      <c r="N35" s="22">
        <v>0</v>
      </c>
      <c r="O35" s="22">
        <v>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22">
        <v>0</v>
      </c>
      <c r="X35" s="22">
        <v>0</v>
      </c>
      <c r="Y35" s="22">
        <v>0</v>
      </c>
      <c r="Z35" s="22">
        <v>0</v>
      </c>
      <c r="AA35" s="22">
        <v>0</v>
      </c>
      <c r="AB35" s="22">
        <v>0</v>
      </c>
      <c r="AC35" s="22">
        <v>0</v>
      </c>
      <c r="AD35" s="22">
        <v>0</v>
      </c>
      <c r="AE35" s="22">
        <v>0</v>
      </c>
      <c r="AF35" s="22">
        <f t="shared" si="1"/>
        <v>0</v>
      </c>
    </row>
    <row r="36" spans="1:32" x14ac:dyDescent="0.2">
      <c r="A36" s="17"/>
      <c r="B36" s="37" t="s">
        <v>30</v>
      </c>
      <c r="C36" s="51" t="s">
        <v>31</v>
      </c>
      <c r="D36" s="33">
        <v>1984</v>
      </c>
      <c r="E36" s="33">
        <v>42</v>
      </c>
      <c r="F36" s="33">
        <v>16</v>
      </c>
      <c r="G36" s="18">
        <v>20</v>
      </c>
      <c r="H36" s="19">
        <v>24</v>
      </c>
      <c r="I36" s="18">
        <v>50</v>
      </c>
      <c r="J36" s="35">
        <v>1740</v>
      </c>
      <c r="K36" s="20">
        <v>0.63</v>
      </c>
      <c r="L36" s="21">
        <v>731</v>
      </c>
      <c r="M36" s="22">
        <v>0</v>
      </c>
      <c r="N36" s="22">
        <v>0</v>
      </c>
      <c r="O36" s="22">
        <v>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22">
        <v>0</v>
      </c>
      <c r="X36" s="22">
        <v>0</v>
      </c>
      <c r="Y36" s="22">
        <v>0</v>
      </c>
      <c r="Z36" s="22">
        <v>0</v>
      </c>
      <c r="AA36" s="22">
        <v>0</v>
      </c>
      <c r="AB36" s="22">
        <v>0</v>
      </c>
      <c r="AC36" s="22">
        <v>0</v>
      </c>
      <c r="AD36" s="22">
        <v>0</v>
      </c>
      <c r="AE36" s="22">
        <v>0</v>
      </c>
      <c r="AF36" s="22">
        <f t="shared" si="1"/>
        <v>0</v>
      </c>
    </row>
    <row r="37" spans="1:32" x14ac:dyDescent="0.2">
      <c r="A37" s="17"/>
      <c r="B37" s="37" t="s">
        <v>30</v>
      </c>
      <c r="C37" s="51" t="s">
        <v>31</v>
      </c>
      <c r="D37" s="33">
        <v>1985</v>
      </c>
      <c r="E37" s="33">
        <v>41</v>
      </c>
      <c r="F37" s="33">
        <v>14</v>
      </c>
      <c r="G37" s="18">
        <v>20</v>
      </c>
      <c r="H37" s="19">
        <v>23</v>
      </c>
      <c r="I37" s="18">
        <v>50</v>
      </c>
      <c r="J37" s="35">
        <v>1720</v>
      </c>
      <c r="K37" s="20">
        <v>0.6100000000000001</v>
      </c>
      <c r="L37" s="21">
        <v>639</v>
      </c>
      <c r="M37" s="22">
        <v>0</v>
      </c>
      <c r="N37" s="22">
        <v>0</v>
      </c>
      <c r="O37" s="22">
        <v>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22">
        <v>0</v>
      </c>
      <c r="X37" s="22">
        <v>0</v>
      </c>
      <c r="Y37" s="22">
        <v>0</v>
      </c>
      <c r="Z37" s="22">
        <v>0</v>
      </c>
      <c r="AA37" s="22">
        <v>0</v>
      </c>
      <c r="AB37" s="22">
        <v>0</v>
      </c>
      <c r="AC37" s="22">
        <v>0</v>
      </c>
      <c r="AD37" s="22">
        <v>0</v>
      </c>
      <c r="AE37" s="22">
        <v>0</v>
      </c>
      <c r="AF37" s="22">
        <f t="shared" si="1"/>
        <v>0</v>
      </c>
    </row>
    <row r="38" spans="1:32" x14ac:dyDescent="0.2">
      <c r="A38" s="17"/>
      <c r="B38" s="37" t="s">
        <v>30</v>
      </c>
      <c r="C38" s="51" t="s">
        <v>31</v>
      </c>
      <c r="D38" s="33">
        <v>1979</v>
      </c>
      <c r="E38" s="33">
        <v>47</v>
      </c>
      <c r="F38" s="33">
        <v>17</v>
      </c>
      <c r="G38" s="18">
        <v>20</v>
      </c>
      <c r="H38" s="19">
        <v>20</v>
      </c>
      <c r="I38" s="18">
        <v>50</v>
      </c>
      <c r="J38" s="35">
        <v>1740</v>
      </c>
      <c r="K38" s="20">
        <v>0.55000000000000004</v>
      </c>
      <c r="L38" s="21">
        <v>813</v>
      </c>
      <c r="M38" s="22">
        <v>0</v>
      </c>
      <c r="N38" s="22">
        <v>0</v>
      </c>
      <c r="O38" s="22">
        <v>0</v>
      </c>
      <c r="P38" s="22">
        <v>0</v>
      </c>
      <c r="Q38" s="22">
        <v>9756</v>
      </c>
      <c r="R38" s="22">
        <v>9756</v>
      </c>
      <c r="S38" s="22">
        <v>9756</v>
      </c>
      <c r="T38" s="22">
        <v>9756</v>
      </c>
      <c r="U38" s="22">
        <v>9756</v>
      </c>
      <c r="V38" s="22">
        <v>9756</v>
      </c>
      <c r="W38" s="22">
        <v>9756</v>
      </c>
      <c r="X38" s="22">
        <v>9756</v>
      </c>
      <c r="Y38" s="22">
        <v>9756</v>
      </c>
      <c r="Z38" s="22">
        <v>9756</v>
      </c>
      <c r="AA38" s="22">
        <v>9756</v>
      </c>
      <c r="AB38" s="22">
        <v>9756</v>
      </c>
      <c r="AC38" s="22">
        <v>9756</v>
      </c>
      <c r="AD38" s="22">
        <v>9756</v>
      </c>
      <c r="AE38" s="22">
        <v>9756</v>
      </c>
      <c r="AF38" s="22">
        <f t="shared" si="1"/>
        <v>0</v>
      </c>
    </row>
    <row r="39" spans="1:32" x14ac:dyDescent="0.2">
      <c r="A39" s="17"/>
      <c r="B39" s="37" t="s">
        <v>30</v>
      </c>
      <c r="C39" s="51" t="s">
        <v>31</v>
      </c>
      <c r="D39" s="33">
        <v>1979</v>
      </c>
      <c r="E39" s="33">
        <v>47</v>
      </c>
      <c r="F39" s="33">
        <v>18</v>
      </c>
      <c r="G39" s="18">
        <v>20</v>
      </c>
      <c r="H39" s="19">
        <v>21</v>
      </c>
      <c r="I39" s="18">
        <v>50</v>
      </c>
      <c r="J39" s="35">
        <v>1740</v>
      </c>
      <c r="K39" s="20">
        <v>0.57000000000000006</v>
      </c>
      <c r="L39" s="21">
        <v>850</v>
      </c>
      <c r="M39" s="22">
        <v>0</v>
      </c>
      <c r="N39" s="22">
        <v>0</v>
      </c>
      <c r="O39" s="22">
        <v>0</v>
      </c>
      <c r="P39" s="22">
        <v>0</v>
      </c>
      <c r="Q39" s="22">
        <v>10200</v>
      </c>
      <c r="R39" s="22">
        <v>10200</v>
      </c>
      <c r="S39" s="22">
        <v>10200</v>
      </c>
      <c r="T39" s="22">
        <v>10200</v>
      </c>
      <c r="U39" s="22">
        <v>10200</v>
      </c>
      <c r="V39" s="22">
        <v>10200</v>
      </c>
      <c r="W39" s="22">
        <v>10200</v>
      </c>
      <c r="X39" s="22">
        <v>10200</v>
      </c>
      <c r="Y39" s="22">
        <v>10200</v>
      </c>
      <c r="Z39" s="22">
        <v>10200</v>
      </c>
      <c r="AA39" s="22">
        <v>10200</v>
      </c>
      <c r="AB39" s="22">
        <v>10200</v>
      </c>
      <c r="AC39" s="22">
        <v>10200</v>
      </c>
      <c r="AD39" s="22">
        <v>10200</v>
      </c>
      <c r="AE39" s="22">
        <v>10200</v>
      </c>
      <c r="AF39" s="22">
        <f t="shared" si="1"/>
        <v>0</v>
      </c>
    </row>
    <row r="40" spans="1:32" x14ac:dyDescent="0.2">
      <c r="A40" s="17"/>
      <c r="B40" s="37" t="s">
        <v>30</v>
      </c>
      <c r="C40" s="51" t="s">
        <v>31</v>
      </c>
      <c r="D40" s="33">
        <v>1980</v>
      </c>
      <c r="E40" s="33">
        <v>46</v>
      </c>
      <c r="F40" s="33">
        <v>16</v>
      </c>
      <c r="G40" s="18">
        <v>20</v>
      </c>
      <c r="H40" s="19">
        <v>20</v>
      </c>
      <c r="I40" s="18">
        <v>50</v>
      </c>
      <c r="J40" s="35">
        <v>1740</v>
      </c>
      <c r="K40" s="20">
        <v>0.55000000000000004</v>
      </c>
      <c r="L40" s="21">
        <v>766</v>
      </c>
      <c r="M40" s="22">
        <v>0</v>
      </c>
      <c r="N40" s="22">
        <v>0</v>
      </c>
      <c r="O40" s="22">
        <v>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22">
        <v>0</v>
      </c>
      <c r="X40" s="22">
        <v>0</v>
      </c>
      <c r="Y40" s="22">
        <v>0</v>
      </c>
      <c r="Z40" s="22">
        <v>0</v>
      </c>
      <c r="AA40" s="22">
        <v>0</v>
      </c>
      <c r="AB40" s="22">
        <v>0</v>
      </c>
      <c r="AC40" s="22">
        <v>0</v>
      </c>
      <c r="AD40" s="22">
        <v>0</v>
      </c>
      <c r="AE40" s="22">
        <v>0</v>
      </c>
      <c r="AF40" s="22">
        <f t="shared" si="1"/>
        <v>0</v>
      </c>
    </row>
    <row r="41" spans="1:32" ht="10.15" x14ac:dyDescent="0.2">
      <c r="A41" s="17"/>
      <c r="B41" s="37" t="s">
        <v>32</v>
      </c>
      <c r="C41" s="51" t="s">
        <v>34</v>
      </c>
      <c r="D41" s="33">
        <v>1991</v>
      </c>
      <c r="E41" s="33">
        <v>35</v>
      </c>
      <c r="F41" s="33">
        <v>8</v>
      </c>
      <c r="G41" s="18">
        <v>20</v>
      </c>
      <c r="H41" s="19">
        <v>23</v>
      </c>
      <c r="I41" s="18">
        <v>50</v>
      </c>
      <c r="J41" s="35">
        <v>1599</v>
      </c>
      <c r="K41" s="20">
        <v>0.6100000000000001</v>
      </c>
      <c r="L41" s="21">
        <v>339</v>
      </c>
      <c r="M41" s="22">
        <v>0</v>
      </c>
      <c r="N41" s="22">
        <v>0</v>
      </c>
      <c r="O41" s="22">
        <v>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22">
        <v>0</v>
      </c>
      <c r="X41" s="22">
        <v>0</v>
      </c>
      <c r="Y41" s="22">
        <v>0</v>
      </c>
      <c r="Z41" s="22">
        <v>0</v>
      </c>
      <c r="AA41" s="22">
        <v>0</v>
      </c>
      <c r="AB41" s="22">
        <v>0</v>
      </c>
      <c r="AC41" s="22">
        <v>0</v>
      </c>
      <c r="AD41" s="22">
        <v>0</v>
      </c>
      <c r="AE41" s="22">
        <v>0</v>
      </c>
      <c r="AF41" s="22">
        <f t="shared" si="1"/>
        <v>0</v>
      </c>
    </row>
    <row r="42" spans="1:32" ht="10.15" x14ac:dyDescent="0.2">
      <c r="A42" s="17"/>
      <c r="B42" s="37" t="s">
        <v>32</v>
      </c>
      <c r="C42" s="51" t="s">
        <v>34</v>
      </c>
      <c r="D42" s="33">
        <v>1992</v>
      </c>
      <c r="E42" s="33">
        <v>34</v>
      </c>
      <c r="F42" s="33">
        <v>8</v>
      </c>
      <c r="G42" s="18">
        <v>20</v>
      </c>
      <c r="H42" s="19">
        <v>24</v>
      </c>
      <c r="I42" s="18">
        <v>50</v>
      </c>
      <c r="J42" s="35">
        <v>1599</v>
      </c>
      <c r="K42" s="20">
        <v>0.63</v>
      </c>
      <c r="L42" s="21">
        <v>336</v>
      </c>
      <c r="M42" s="22">
        <v>0</v>
      </c>
      <c r="N42" s="22">
        <v>0</v>
      </c>
      <c r="O42" s="22">
        <v>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22">
        <v>0</v>
      </c>
      <c r="X42" s="22">
        <v>0</v>
      </c>
      <c r="Y42" s="22">
        <v>0</v>
      </c>
      <c r="Z42" s="22">
        <v>0</v>
      </c>
      <c r="AA42" s="22">
        <v>0</v>
      </c>
      <c r="AB42" s="22">
        <v>0</v>
      </c>
      <c r="AC42" s="22">
        <v>0</v>
      </c>
      <c r="AD42" s="22">
        <v>0</v>
      </c>
      <c r="AE42" s="22">
        <v>0</v>
      </c>
      <c r="AF42" s="22">
        <f t="shared" si="1"/>
        <v>0</v>
      </c>
    </row>
    <row r="43" spans="1:32" ht="10.15" x14ac:dyDescent="0.2">
      <c r="A43" s="17"/>
      <c r="B43" s="37" t="s">
        <v>32</v>
      </c>
      <c r="C43" s="51" t="s">
        <v>34</v>
      </c>
      <c r="D43" s="33">
        <v>1989</v>
      </c>
      <c r="E43" s="33">
        <v>37</v>
      </c>
      <c r="F43" s="33">
        <v>7</v>
      </c>
      <c r="G43" s="18">
        <v>20</v>
      </c>
      <c r="H43" s="19">
        <v>20</v>
      </c>
      <c r="I43" s="18">
        <v>50</v>
      </c>
      <c r="J43" s="35">
        <v>1599</v>
      </c>
      <c r="K43" s="20">
        <v>0.55000000000000004</v>
      </c>
      <c r="L43" s="21">
        <v>308</v>
      </c>
      <c r="M43" s="22">
        <v>0</v>
      </c>
      <c r="N43" s="22">
        <v>0</v>
      </c>
      <c r="O43" s="22">
        <v>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22">
        <v>0</v>
      </c>
      <c r="X43" s="22">
        <v>0</v>
      </c>
      <c r="Y43" s="22">
        <v>0</v>
      </c>
      <c r="Z43" s="22">
        <v>0</v>
      </c>
      <c r="AA43" s="22">
        <v>0</v>
      </c>
      <c r="AB43" s="22">
        <v>0</v>
      </c>
      <c r="AC43" s="22">
        <v>0</v>
      </c>
      <c r="AD43" s="22">
        <v>0</v>
      </c>
      <c r="AE43" s="22">
        <v>0</v>
      </c>
      <c r="AF43" s="22">
        <f t="shared" si="1"/>
        <v>0</v>
      </c>
    </row>
    <row r="44" spans="1:32" x14ac:dyDescent="0.2">
      <c r="A44" s="17"/>
      <c r="B44" s="37" t="s">
        <v>35</v>
      </c>
      <c r="C44" s="51" t="s">
        <v>33</v>
      </c>
      <c r="D44" s="33">
        <v>1984</v>
      </c>
      <c r="E44" s="33">
        <v>42</v>
      </c>
      <c r="F44" s="63">
        <v>17</v>
      </c>
      <c r="G44" s="18">
        <v>20</v>
      </c>
      <c r="H44" s="19">
        <v>25</v>
      </c>
      <c r="I44" s="18">
        <v>50</v>
      </c>
      <c r="J44" s="35">
        <v>1294</v>
      </c>
      <c r="K44" s="20">
        <v>0.65</v>
      </c>
      <c r="L44" s="21">
        <v>572</v>
      </c>
      <c r="M44" s="22">
        <v>0</v>
      </c>
      <c r="N44" s="22">
        <v>0</v>
      </c>
      <c r="O44" s="22">
        <v>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22">
        <v>0</v>
      </c>
      <c r="X44" s="22">
        <v>0</v>
      </c>
      <c r="Y44" s="22">
        <v>0</v>
      </c>
      <c r="Z44" s="22">
        <v>0</v>
      </c>
      <c r="AA44" s="22">
        <v>0</v>
      </c>
      <c r="AB44" s="22">
        <v>0</v>
      </c>
      <c r="AC44" s="22">
        <v>0</v>
      </c>
      <c r="AD44" s="22">
        <v>0</v>
      </c>
      <c r="AE44" s="22">
        <v>0</v>
      </c>
      <c r="AF44" s="22">
        <f t="shared" si="1"/>
        <v>0</v>
      </c>
    </row>
    <row r="45" spans="1:32" ht="10.15" x14ac:dyDescent="0.2">
      <c r="A45" s="17"/>
      <c r="B45" s="37" t="s">
        <v>32</v>
      </c>
      <c r="C45" s="51" t="s">
        <v>34</v>
      </c>
      <c r="D45" s="33">
        <v>1992</v>
      </c>
      <c r="E45" s="33">
        <v>34</v>
      </c>
      <c r="F45" s="63">
        <v>7</v>
      </c>
      <c r="G45" s="18">
        <v>20</v>
      </c>
      <c r="H45" s="19">
        <v>23</v>
      </c>
      <c r="I45" s="18">
        <v>50</v>
      </c>
      <c r="J45" s="35">
        <v>1572</v>
      </c>
      <c r="K45" s="20">
        <v>0.6100000000000001</v>
      </c>
      <c r="L45" s="21">
        <v>292</v>
      </c>
      <c r="M45" s="22">
        <v>0</v>
      </c>
      <c r="N45" s="22">
        <v>0</v>
      </c>
      <c r="O45" s="22">
        <v>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22">
        <v>0</v>
      </c>
      <c r="X45" s="22">
        <v>0</v>
      </c>
      <c r="Y45" s="22">
        <v>0</v>
      </c>
      <c r="Z45" s="22">
        <v>0</v>
      </c>
      <c r="AA45" s="22">
        <v>0</v>
      </c>
      <c r="AB45" s="22">
        <v>0</v>
      </c>
      <c r="AC45" s="22">
        <v>0</v>
      </c>
      <c r="AD45" s="22">
        <v>0</v>
      </c>
      <c r="AE45" s="22">
        <v>0</v>
      </c>
      <c r="AF45" s="22">
        <f t="shared" si="1"/>
        <v>0</v>
      </c>
    </row>
    <row r="46" spans="1:32" x14ac:dyDescent="0.2">
      <c r="A46" s="17"/>
      <c r="B46" s="37" t="s">
        <v>29</v>
      </c>
      <c r="C46" s="51" t="s">
        <v>26</v>
      </c>
      <c r="D46" s="33">
        <v>1972</v>
      </c>
      <c r="E46" s="33">
        <v>54</v>
      </c>
      <c r="F46" s="63">
        <v>19</v>
      </c>
      <c r="G46" s="18">
        <v>20</v>
      </c>
      <c r="H46" s="19">
        <v>15</v>
      </c>
      <c r="I46" s="18">
        <v>50</v>
      </c>
      <c r="J46" s="35">
        <v>2121</v>
      </c>
      <c r="K46" s="20">
        <v>0.45000000000000007</v>
      </c>
      <c r="L46" s="21">
        <v>1209</v>
      </c>
      <c r="M46" s="22">
        <v>14508</v>
      </c>
      <c r="N46" s="22">
        <v>14508</v>
      </c>
      <c r="O46" s="22">
        <v>14508</v>
      </c>
      <c r="P46" s="22">
        <v>14508</v>
      </c>
      <c r="Q46" s="22">
        <v>14508</v>
      </c>
      <c r="R46" s="22">
        <v>14508</v>
      </c>
      <c r="S46" s="22">
        <v>14508</v>
      </c>
      <c r="T46" s="22">
        <v>14508</v>
      </c>
      <c r="U46" s="22">
        <v>14508</v>
      </c>
      <c r="V46" s="22">
        <v>14508</v>
      </c>
      <c r="W46" s="22">
        <v>14508</v>
      </c>
      <c r="X46" s="22">
        <v>14508</v>
      </c>
      <c r="Y46" s="22">
        <v>0</v>
      </c>
      <c r="Z46" s="22">
        <v>0</v>
      </c>
      <c r="AA46" s="22">
        <v>0</v>
      </c>
      <c r="AB46" s="22">
        <v>0</v>
      </c>
      <c r="AC46" s="22">
        <v>0</v>
      </c>
      <c r="AD46" s="22">
        <v>0</v>
      </c>
      <c r="AE46" s="22">
        <v>0</v>
      </c>
      <c r="AF46" s="22">
        <f t="shared" si="1"/>
        <v>0</v>
      </c>
    </row>
    <row r="47" spans="1:32" x14ac:dyDescent="0.2">
      <c r="A47" s="17"/>
      <c r="B47" s="37" t="s">
        <v>29</v>
      </c>
      <c r="C47" s="51" t="s">
        <v>26</v>
      </c>
      <c r="D47" s="33">
        <v>1982</v>
      </c>
      <c r="E47" s="33">
        <v>44</v>
      </c>
      <c r="F47" s="63">
        <v>17</v>
      </c>
      <c r="G47" s="18">
        <v>20</v>
      </c>
      <c r="H47" s="19">
        <v>23</v>
      </c>
      <c r="I47" s="18">
        <v>50</v>
      </c>
      <c r="J47" s="35">
        <v>1968</v>
      </c>
      <c r="K47" s="20">
        <v>0.6100000000000001</v>
      </c>
      <c r="L47" s="21">
        <v>887</v>
      </c>
      <c r="M47" s="22">
        <v>0</v>
      </c>
      <c r="N47" s="22">
        <v>0</v>
      </c>
      <c r="O47" s="22">
        <v>0</v>
      </c>
      <c r="P47" s="22">
        <v>0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22">
        <v>0</v>
      </c>
      <c r="X47" s="22">
        <v>0</v>
      </c>
      <c r="Y47" s="22">
        <v>0</v>
      </c>
      <c r="Z47" s="22">
        <v>0</v>
      </c>
      <c r="AA47" s="22">
        <v>0</v>
      </c>
      <c r="AB47" s="22">
        <v>0</v>
      </c>
      <c r="AC47" s="22">
        <v>0</v>
      </c>
      <c r="AD47" s="22">
        <v>0</v>
      </c>
      <c r="AE47" s="22">
        <v>0</v>
      </c>
      <c r="AF47" s="22">
        <f t="shared" si="1"/>
        <v>0</v>
      </c>
    </row>
    <row r="48" spans="1:32" x14ac:dyDescent="0.2">
      <c r="A48" s="17"/>
      <c r="B48" s="37" t="s">
        <v>30</v>
      </c>
      <c r="C48" s="51" t="s">
        <v>34</v>
      </c>
      <c r="D48" s="33">
        <v>1984</v>
      </c>
      <c r="E48" s="33">
        <v>42</v>
      </c>
      <c r="F48" s="63">
        <v>9</v>
      </c>
      <c r="G48" s="18">
        <v>20</v>
      </c>
      <c r="H48" s="19">
        <v>17</v>
      </c>
      <c r="I48" s="18">
        <v>50</v>
      </c>
      <c r="J48" s="35">
        <v>1672</v>
      </c>
      <c r="K48" s="20">
        <v>0.49000000000000005</v>
      </c>
      <c r="L48" s="21">
        <v>434</v>
      </c>
      <c r="M48" s="22">
        <v>0</v>
      </c>
      <c r="N48" s="22">
        <v>0</v>
      </c>
      <c r="O48" s="22">
        <v>0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22">
        <v>0</v>
      </c>
      <c r="X48" s="22">
        <v>0</v>
      </c>
      <c r="Y48" s="22">
        <v>0</v>
      </c>
      <c r="Z48" s="22">
        <v>0</v>
      </c>
      <c r="AA48" s="22">
        <v>0</v>
      </c>
      <c r="AB48" s="22">
        <v>0</v>
      </c>
      <c r="AC48" s="22">
        <v>0</v>
      </c>
      <c r="AD48" s="22">
        <v>0</v>
      </c>
      <c r="AE48" s="22">
        <v>0</v>
      </c>
      <c r="AF48" s="22">
        <f t="shared" si="1"/>
        <v>0</v>
      </c>
    </row>
    <row r="49" spans="1:32" x14ac:dyDescent="0.2">
      <c r="A49" s="17"/>
      <c r="B49" s="37" t="s">
        <v>30</v>
      </c>
      <c r="C49" s="51" t="s">
        <v>31</v>
      </c>
      <c r="D49" s="33">
        <v>1979</v>
      </c>
      <c r="E49" s="33">
        <v>47</v>
      </c>
      <c r="F49" s="63">
        <v>18</v>
      </c>
      <c r="G49" s="18">
        <v>20</v>
      </c>
      <c r="H49" s="19">
        <v>21</v>
      </c>
      <c r="I49" s="18">
        <v>50</v>
      </c>
      <c r="J49" s="35">
        <v>1711</v>
      </c>
      <c r="K49" s="20">
        <v>0.57000000000000006</v>
      </c>
      <c r="L49" s="21">
        <v>836</v>
      </c>
      <c r="M49" s="22">
        <v>0</v>
      </c>
      <c r="N49" s="22">
        <v>0</v>
      </c>
      <c r="O49" s="22">
        <v>0</v>
      </c>
      <c r="P49" s="22">
        <v>0</v>
      </c>
      <c r="Q49" s="22">
        <v>10032</v>
      </c>
      <c r="R49" s="22">
        <v>10032</v>
      </c>
      <c r="S49" s="22">
        <v>10032</v>
      </c>
      <c r="T49" s="22">
        <v>10032</v>
      </c>
      <c r="U49" s="22">
        <v>10032</v>
      </c>
      <c r="V49" s="22">
        <v>10032</v>
      </c>
      <c r="W49" s="22">
        <v>10032</v>
      </c>
      <c r="X49" s="22">
        <v>10032</v>
      </c>
      <c r="Y49" s="22">
        <v>10032</v>
      </c>
      <c r="Z49" s="22">
        <v>10032</v>
      </c>
      <c r="AA49" s="22">
        <v>10032</v>
      </c>
      <c r="AB49" s="22">
        <v>10032</v>
      </c>
      <c r="AC49" s="22">
        <v>10032</v>
      </c>
      <c r="AD49" s="22">
        <v>10032</v>
      </c>
      <c r="AE49" s="22">
        <v>10032</v>
      </c>
      <c r="AF49" s="22">
        <f t="shared" si="1"/>
        <v>0</v>
      </c>
    </row>
    <row r="50" spans="1:32" x14ac:dyDescent="0.2">
      <c r="A50" s="17"/>
      <c r="B50" s="37" t="s">
        <v>30</v>
      </c>
      <c r="C50" s="51" t="s">
        <v>33</v>
      </c>
      <c r="D50" s="33">
        <v>1987</v>
      </c>
      <c r="E50" s="33">
        <v>39</v>
      </c>
      <c r="F50" s="63">
        <v>2</v>
      </c>
      <c r="G50" s="18">
        <v>20</v>
      </c>
      <c r="H50" s="19">
        <v>13</v>
      </c>
      <c r="I50" s="18">
        <v>50</v>
      </c>
      <c r="J50" s="35">
        <v>1645</v>
      </c>
      <c r="K50" s="20">
        <v>0.41000000000000003</v>
      </c>
      <c r="L50" s="21">
        <v>104</v>
      </c>
      <c r="M50" s="22">
        <v>0</v>
      </c>
      <c r="N50" s="22">
        <v>0</v>
      </c>
      <c r="O50" s="22">
        <v>0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22">
        <v>0</v>
      </c>
      <c r="X50" s="22">
        <v>0</v>
      </c>
      <c r="Y50" s="22">
        <v>0</v>
      </c>
      <c r="Z50" s="22">
        <v>0</v>
      </c>
      <c r="AA50" s="22">
        <v>0</v>
      </c>
      <c r="AB50" s="22">
        <v>0</v>
      </c>
      <c r="AC50" s="22">
        <v>0</v>
      </c>
      <c r="AD50" s="22">
        <v>0</v>
      </c>
      <c r="AE50" s="22">
        <v>0</v>
      </c>
      <c r="AF50" s="22">
        <f t="shared" si="1"/>
        <v>0</v>
      </c>
    </row>
    <row r="51" spans="1:32" x14ac:dyDescent="0.2">
      <c r="A51" s="17"/>
      <c r="B51" s="37" t="s">
        <v>30</v>
      </c>
      <c r="C51" s="51" t="s">
        <v>31</v>
      </c>
      <c r="D51" s="33">
        <v>1971</v>
      </c>
      <c r="E51" s="33">
        <v>55</v>
      </c>
      <c r="F51" s="63">
        <v>15</v>
      </c>
      <c r="G51" s="18">
        <v>20</v>
      </c>
      <c r="H51" s="19">
        <v>10</v>
      </c>
      <c r="I51" s="18">
        <v>50</v>
      </c>
      <c r="J51" s="35">
        <v>1831</v>
      </c>
      <c r="K51" s="20">
        <v>0.35000000000000003</v>
      </c>
      <c r="L51" s="21">
        <v>961</v>
      </c>
      <c r="M51" s="22">
        <v>11532</v>
      </c>
      <c r="N51" s="22">
        <v>11532</v>
      </c>
      <c r="O51" s="22">
        <v>11532</v>
      </c>
      <c r="P51" s="22">
        <v>11532</v>
      </c>
      <c r="Q51" s="22">
        <v>11532</v>
      </c>
      <c r="R51" s="22">
        <v>11532</v>
      </c>
      <c r="S51" s="22">
        <v>11532</v>
      </c>
      <c r="T51" s="22">
        <v>11532</v>
      </c>
      <c r="U51" s="22">
        <v>11532</v>
      </c>
      <c r="V51" s="22">
        <v>11532</v>
      </c>
      <c r="W51" s="22">
        <v>11532</v>
      </c>
      <c r="X51" s="22">
        <v>0</v>
      </c>
      <c r="Y51" s="22">
        <v>0</v>
      </c>
      <c r="Z51" s="22">
        <v>0</v>
      </c>
      <c r="AA51" s="22">
        <v>0</v>
      </c>
      <c r="AB51" s="22">
        <v>0</v>
      </c>
      <c r="AC51" s="22">
        <v>0</v>
      </c>
      <c r="AD51" s="22">
        <v>0</v>
      </c>
      <c r="AE51" s="22">
        <v>0</v>
      </c>
      <c r="AF51" s="22">
        <f t="shared" si="1"/>
        <v>0</v>
      </c>
    </row>
    <row r="52" spans="1:32" x14ac:dyDescent="0.2">
      <c r="A52" s="17"/>
      <c r="B52" s="37" t="s">
        <v>32</v>
      </c>
      <c r="C52" s="51" t="s">
        <v>31</v>
      </c>
      <c r="D52" s="67">
        <v>1979</v>
      </c>
      <c r="E52" s="33">
        <v>47</v>
      </c>
      <c r="F52" s="63">
        <v>14</v>
      </c>
      <c r="G52" s="18">
        <v>20</v>
      </c>
      <c r="H52" s="19">
        <v>17</v>
      </c>
      <c r="I52" s="18">
        <v>50</v>
      </c>
      <c r="J52" s="35">
        <v>1578</v>
      </c>
      <c r="K52" s="20">
        <v>0.49000000000000005</v>
      </c>
      <c r="L52" s="21">
        <v>637</v>
      </c>
      <c r="M52" s="22">
        <v>0</v>
      </c>
      <c r="N52" s="22">
        <v>0</v>
      </c>
      <c r="O52" s="22">
        <v>0</v>
      </c>
      <c r="P52" s="22">
        <v>0</v>
      </c>
      <c r="Q52" s="22">
        <v>7644</v>
      </c>
      <c r="R52" s="22">
        <v>7644</v>
      </c>
      <c r="S52" s="22">
        <v>7644</v>
      </c>
      <c r="T52" s="22">
        <v>7644</v>
      </c>
      <c r="U52" s="22">
        <v>7644</v>
      </c>
      <c r="V52" s="22">
        <v>7644</v>
      </c>
      <c r="W52" s="22">
        <v>7644</v>
      </c>
      <c r="X52" s="22">
        <v>7644</v>
      </c>
      <c r="Y52" s="22">
        <v>7644</v>
      </c>
      <c r="Z52" s="22">
        <v>7644</v>
      </c>
      <c r="AA52" s="22">
        <v>7644</v>
      </c>
      <c r="AB52" s="22">
        <v>7644</v>
      </c>
      <c r="AC52" s="22">
        <v>7644</v>
      </c>
      <c r="AD52" s="22">
        <v>7644</v>
      </c>
      <c r="AE52" s="22">
        <v>7644</v>
      </c>
      <c r="AF52" s="22">
        <f t="shared" si="1"/>
        <v>0</v>
      </c>
    </row>
    <row r="53" spans="1:32" x14ac:dyDescent="0.2">
      <c r="A53" s="17"/>
      <c r="B53" s="37" t="s">
        <v>32</v>
      </c>
      <c r="C53" s="51" t="s">
        <v>31</v>
      </c>
      <c r="D53" s="68" t="s">
        <v>23</v>
      </c>
      <c r="E53" s="33">
        <v>50</v>
      </c>
      <c r="F53" s="63">
        <v>14</v>
      </c>
      <c r="G53" s="18">
        <v>20</v>
      </c>
      <c r="H53" s="19">
        <v>14</v>
      </c>
      <c r="I53" s="18">
        <v>50</v>
      </c>
      <c r="J53" s="35">
        <v>1578</v>
      </c>
      <c r="K53" s="20">
        <v>0.43000000000000005</v>
      </c>
      <c r="L53" s="21">
        <v>679</v>
      </c>
      <c r="M53" s="22">
        <v>0</v>
      </c>
      <c r="N53" s="22">
        <v>8148</v>
      </c>
      <c r="O53" s="22">
        <v>8148</v>
      </c>
      <c r="P53" s="22">
        <v>8148</v>
      </c>
      <c r="Q53" s="22">
        <v>8148</v>
      </c>
      <c r="R53" s="22">
        <v>8148</v>
      </c>
      <c r="S53" s="22">
        <v>8148</v>
      </c>
      <c r="T53" s="22">
        <v>8148</v>
      </c>
      <c r="U53" s="22">
        <v>8148</v>
      </c>
      <c r="V53" s="22">
        <v>8148</v>
      </c>
      <c r="W53" s="22">
        <v>8148</v>
      </c>
      <c r="X53" s="22">
        <v>8148</v>
      </c>
      <c r="Y53" s="22">
        <v>8148</v>
      </c>
      <c r="Z53" s="22">
        <v>8148</v>
      </c>
      <c r="AA53" s="22">
        <v>8148</v>
      </c>
      <c r="AB53" s="22">
        <v>8148</v>
      </c>
      <c r="AC53" s="22">
        <v>0</v>
      </c>
      <c r="AD53" s="22">
        <v>0</v>
      </c>
      <c r="AE53" s="22">
        <v>0</v>
      </c>
      <c r="AF53" s="22">
        <f t="shared" si="1"/>
        <v>0</v>
      </c>
    </row>
    <row r="54" spans="1:32" x14ac:dyDescent="0.2">
      <c r="A54" s="17"/>
      <c r="B54" s="37" t="s">
        <v>30</v>
      </c>
      <c r="C54" s="51" t="s">
        <v>31</v>
      </c>
      <c r="D54" s="68" t="s">
        <v>24</v>
      </c>
      <c r="E54" s="33">
        <v>42</v>
      </c>
      <c r="F54" s="63">
        <v>16</v>
      </c>
      <c r="G54" s="18">
        <v>20</v>
      </c>
      <c r="H54" s="19">
        <v>24</v>
      </c>
      <c r="I54" s="18">
        <v>50</v>
      </c>
      <c r="J54" s="35">
        <v>1668</v>
      </c>
      <c r="K54" s="20">
        <v>0.63</v>
      </c>
      <c r="L54" s="21">
        <v>701</v>
      </c>
      <c r="M54" s="22">
        <v>0</v>
      </c>
      <c r="N54" s="22">
        <v>0</v>
      </c>
      <c r="O54" s="22">
        <v>0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22">
        <v>0</v>
      </c>
      <c r="X54" s="22">
        <v>0</v>
      </c>
      <c r="Y54" s="22">
        <v>0</v>
      </c>
      <c r="Z54" s="22">
        <v>0</v>
      </c>
      <c r="AA54" s="22">
        <v>0</v>
      </c>
      <c r="AB54" s="22">
        <v>0</v>
      </c>
      <c r="AC54" s="22">
        <v>0</v>
      </c>
      <c r="AD54" s="22">
        <v>0</v>
      </c>
      <c r="AE54" s="22">
        <v>0</v>
      </c>
      <c r="AF54" s="22">
        <f t="shared" si="1"/>
        <v>0</v>
      </c>
    </row>
    <row r="55" spans="1:32" x14ac:dyDescent="0.2">
      <c r="A55" s="17"/>
      <c r="B55" s="25" t="s">
        <v>13</v>
      </c>
      <c r="C55" s="25"/>
      <c r="D55" s="25"/>
      <c r="E55" s="19"/>
      <c r="F55" s="19"/>
      <c r="G55" s="19"/>
      <c r="H55" s="19"/>
      <c r="I55" s="19"/>
      <c r="J55" s="23"/>
      <c r="K55" s="24"/>
      <c r="L55" s="25"/>
      <c r="M55" s="22">
        <v>26040</v>
      </c>
      <c r="N55" s="22">
        <v>41328</v>
      </c>
      <c r="O55" s="22">
        <v>64776</v>
      </c>
      <c r="P55" s="22">
        <v>91548</v>
      </c>
      <c r="Q55" s="22">
        <v>150420</v>
      </c>
      <c r="R55" s="22">
        <v>150420</v>
      </c>
      <c r="S55" s="22">
        <v>150420</v>
      </c>
      <c r="T55" s="22">
        <v>150420</v>
      </c>
      <c r="U55" s="22">
        <v>150420</v>
      </c>
      <c r="V55" s="22">
        <v>150420</v>
      </c>
      <c r="W55" s="22">
        <v>150420</v>
      </c>
      <c r="X55" s="22">
        <v>138888</v>
      </c>
      <c r="Y55" s="22">
        <v>124380</v>
      </c>
      <c r="Z55" s="22">
        <v>124380</v>
      </c>
      <c r="AA55" s="22">
        <v>124380</v>
      </c>
      <c r="AB55" s="22">
        <v>124380</v>
      </c>
      <c r="AC55" s="22">
        <v>109092</v>
      </c>
      <c r="AD55" s="22">
        <v>85644</v>
      </c>
      <c r="AE55" s="22">
        <v>58872</v>
      </c>
      <c r="AF55" s="22">
        <f t="shared" ref="AF55" si="2">SUM(AF13:AF54)</f>
        <v>0</v>
      </c>
    </row>
    <row r="56" spans="1:32" x14ac:dyDescent="0.2">
      <c r="A56" s="91" t="s">
        <v>14</v>
      </c>
      <c r="B56" s="58" t="s">
        <v>15</v>
      </c>
      <c r="C56" s="58"/>
      <c r="D56" s="58"/>
      <c r="E56" s="26"/>
      <c r="F56" s="26"/>
      <c r="G56" s="26"/>
      <c r="H56" s="26"/>
      <c r="I56" s="26"/>
      <c r="J56" s="26"/>
      <c r="K56" s="26"/>
      <c r="L56" s="26"/>
      <c r="M56" s="27">
        <v>1</v>
      </c>
      <c r="N56" s="27">
        <v>0.97665787674577598</v>
      </c>
      <c r="O56" s="27">
        <v>0.95386060820956731</v>
      </c>
      <c r="P56" s="27">
        <v>0.93159547632539041</v>
      </c>
      <c r="Q56" s="27">
        <v>0.90985005989392576</v>
      </c>
      <c r="R56" s="27">
        <v>0.8886122276530185</v>
      </c>
      <c r="S56" s="27">
        <v>0.8678701315099312</v>
      </c>
      <c r="T56" s="27">
        <v>0.84761219993156678</v>
      </c>
      <c r="U56" s="27">
        <v>0.82782713148898024</v>
      </c>
      <c r="V56" s="27">
        <v>0.80850388855257371</v>
      </c>
      <c r="W56" s="27">
        <v>0.78963169113446019</v>
      </c>
      <c r="X56" s="27">
        <v>0.77120001087455825</v>
      </c>
      <c r="Y56" s="27">
        <v>0.75319856516706529</v>
      </c>
      <c r="Z56" s="27">
        <v>0.73561731142403097</v>
      </c>
      <c r="AA56" s="27">
        <v>0.71844644147283043</v>
      </c>
      <c r="AB56" s="27">
        <v>0.70167637608441302</v>
      </c>
      <c r="AC56" s="27">
        <v>0.68529775962927331</v>
      </c>
      <c r="AD56" s="27">
        <v>0.66930145485816317</v>
      </c>
      <c r="AE56" s="27">
        <v>0.65367853780463248</v>
      </c>
      <c r="AF56" s="27">
        <f t="shared" ref="AF56" si="3">1/(1+$M$4)^AF6</f>
        <v>0.32953039510912485</v>
      </c>
    </row>
    <row r="57" spans="1:32" x14ac:dyDescent="0.2">
      <c r="A57" s="92"/>
      <c r="B57" s="58" t="s">
        <v>16</v>
      </c>
      <c r="C57" s="58"/>
      <c r="D57" s="58"/>
      <c r="E57" s="26"/>
      <c r="F57" s="26"/>
      <c r="G57" s="26"/>
      <c r="H57" s="26"/>
      <c r="I57" s="26"/>
      <c r="J57" s="26"/>
      <c r="K57" s="26"/>
      <c r="L57" s="26"/>
      <c r="M57" s="28">
        <v>26040</v>
      </c>
      <c r="N57" s="28">
        <v>40363.316730149432</v>
      </c>
      <c r="O57" s="28">
        <v>61787.274757382933</v>
      </c>
      <c r="P57" s="28">
        <v>85285.702666636847</v>
      </c>
      <c r="Q57" s="28">
        <v>136859.64600924432</v>
      </c>
      <c r="R57" s="28">
        <v>133665.05128356704</v>
      </c>
      <c r="S57" s="28">
        <v>130545.02518172385</v>
      </c>
      <c r="T57" s="28">
        <v>127497.82711370627</v>
      </c>
      <c r="U57" s="28">
        <v>124521.75711857241</v>
      </c>
      <c r="V57" s="28">
        <v>121615.15491607814</v>
      </c>
      <c r="W57" s="28">
        <v>118776.39898044551</v>
      </c>
      <c r="X57" s="28">
        <v>107110.42711034564</v>
      </c>
      <c r="Y57" s="28">
        <v>93682.837535479586</v>
      </c>
      <c r="Z57" s="28">
        <v>91496.081194920975</v>
      </c>
      <c r="AA57" s="28">
        <v>89360.368390390649</v>
      </c>
      <c r="AB57" s="28">
        <v>87274.50765737929</v>
      </c>
      <c r="AC57" s="28">
        <v>74760.503193476688</v>
      </c>
      <c r="AD57" s="28">
        <v>57321.653799872525</v>
      </c>
      <c r="AE57" s="28">
        <v>38483.362877634325</v>
      </c>
      <c r="AF57" s="28">
        <f t="shared" ref="AF57" si="4">AF55*AF56</f>
        <v>0</v>
      </c>
    </row>
    <row r="58" spans="1:32" x14ac:dyDescent="0.2">
      <c r="A58" s="92"/>
      <c r="B58" s="29" t="s">
        <v>17</v>
      </c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8">
        <v>0.9</v>
      </c>
      <c r="N58" s="28">
        <v>0.9</v>
      </c>
      <c r="O58" s="28">
        <v>0.9</v>
      </c>
      <c r="P58" s="28">
        <v>0.9</v>
      </c>
      <c r="Q58" s="28">
        <v>0.9</v>
      </c>
      <c r="R58" s="28">
        <v>0.9</v>
      </c>
      <c r="S58" s="28">
        <v>0.9</v>
      </c>
      <c r="T58" s="28">
        <v>0.9</v>
      </c>
      <c r="U58" s="28">
        <v>0.9</v>
      </c>
      <c r="V58" s="28">
        <v>0.9</v>
      </c>
      <c r="W58" s="28">
        <v>0.9</v>
      </c>
      <c r="X58" s="28">
        <v>0.9</v>
      </c>
      <c r="Y58" s="28">
        <v>0.9</v>
      </c>
      <c r="Z58" s="28">
        <v>0.9</v>
      </c>
      <c r="AA58" s="28">
        <v>0.9</v>
      </c>
      <c r="AB58" s="28">
        <v>0.9</v>
      </c>
      <c r="AC58" s="28">
        <v>0.9</v>
      </c>
      <c r="AD58" s="28">
        <v>0.9</v>
      </c>
      <c r="AE58" s="28">
        <v>0.9</v>
      </c>
      <c r="AF58" s="28">
        <v>0.9</v>
      </c>
    </row>
    <row r="59" spans="1:32" x14ac:dyDescent="0.2">
      <c r="A59" s="93"/>
      <c r="B59" s="56" t="s">
        <v>13</v>
      </c>
      <c r="C59" s="57"/>
      <c r="D59" s="30"/>
      <c r="E59" s="30"/>
      <c r="F59" s="30"/>
      <c r="G59" s="30"/>
      <c r="H59" s="30"/>
      <c r="I59" s="30"/>
      <c r="J59" s="30"/>
      <c r="K59" s="30"/>
      <c r="L59" s="30"/>
      <c r="M59" s="28">
        <v>23436</v>
      </c>
      <c r="N59" s="28">
        <v>36326.985057134487</v>
      </c>
      <c r="O59" s="28">
        <v>55608.547281644642</v>
      </c>
      <c r="P59" s="28">
        <v>76757.132399973169</v>
      </c>
      <c r="Q59" s="28">
        <v>123173.68140831988</v>
      </c>
      <c r="R59" s="28">
        <v>120298.54615521034</v>
      </c>
      <c r="S59" s="28">
        <v>117490.52266355147</v>
      </c>
      <c r="T59" s="28">
        <v>114748.04440233564</v>
      </c>
      <c r="U59" s="28">
        <v>112069.58140671517</v>
      </c>
      <c r="V59" s="28">
        <v>109453.63942447033</v>
      </c>
      <c r="W59" s="28">
        <v>106898.75908240095</v>
      </c>
      <c r="X59" s="28">
        <v>96399.384399311079</v>
      </c>
      <c r="Y59" s="28">
        <v>84314.553781931623</v>
      </c>
      <c r="Z59" s="28">
        <v>82346.473075428876</v>
      </c>
      <c r="AA59" s="28">
        <v>80424.331551351584</v>
      </c>
      <c r="AB59" s="28">
        <v>78547.056891641361</v>
      </c>
      <c r="AC59" s="28">
        <v>67284.452874129027</v>
      </c>
      <c r="AD59" s="28">
        <v>51589.488419885274</v>
      </c>
      <c r="AE59" s="28">
        <v>34635.026589870897</v>
      </c>
      <c r="AF59" s="28">
        <f t="shared" ref="AF59" si="5">AF58*AF57</f>
        <v>0</v>
      </c>
    </row>
    <row r="60" spans="1:32" x14ac:dyDescent="0.2">
      <c r="A60" s="17"/>
      <c r="B60" s="31" t="s">
        <v>38</v>
      </c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2">
        <v>1571802.2068653058</v>
      </c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</row>
  </sheetData>
  <mergeCells count="15">
    <mergeCell ref="A56:A59"/>
    <mergeCell ref="L9:L10"/>
    <mergeCell ref="M9:AF9"/>
    <mergeCell ref="D11:D12"/>
    <mergeCell ref="F11:F12"/>
    <mergeCell ref="G11:G12"/>
    <mergeCell ref="H11:H12"/>
    <mergeCell ref="I11:I12"/>
    <mergeCell ref="J11:J12"/>
    <mergeCell ref="K11:K12"/>
    <mergeCell ref="D9:D10"/>
    <mergeCell ref="E9:F9"/>
    <mergeCell ref="G9:I9"/>
    <mergeCell ref="J9:J10"/>
    <mergeCell ref="K9:K10"/>
  </mergeCells>
  <conditionalFormatting sqref="B13:C54">
    <cfRule type="duplicateValues" dxfId="1" priority="48"/>
  </conditionalFormatting>
  <pageMargins left="0.31496062992125984" right="0.31496062992125984" top="0.94488188976377963" bottom="0.35433070866141736" header="0.31496062992125984" footer="0.31496062992125984"/>
  <pageSetup paperSize="9" scale="65" orientation="landscape" r:id="rId1"/>
  <headerFooter differentFirst="1">
    <oddHeader>&amp;C&amp;P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60"/>
  <sheetViews>
    <sheetView tabSelected="1" topLeftCell="Z1" zoomScaleNormal="100" workbookViewId="0">
      <selection activeCell="AJ1" sqref="AJ1"/>
    </sheetView>
  </sheetViews>
  <sheetFormatPr defaultColWidth="9.140625" defaultRowHeight="11.25" x14ac:dyDescent="0.2"/>
  <cols>
    <col min="1" max="1" width="11.85546875" style="1" hidden="1" customWidth="1"/>
    <col min="2" max="2" width="21.140625" style="38" customWidth="1"/>
    <col min="3" max="3" width="21.140625" style="46" customWidth="1"/>
    <col min="4" max="4" width="8.42578125" style="1" customWidth="1"/>
    <col min="5" max="5" width="8.140625" style="1" customWidth="1"/>
    <col min="6" max="6" width="7.140625" style="1" customWidth="1"/>
    <col min="7" max="7" width="8.5703125" style="1" customWidth="1"/>
    <col min="8" max="8" width="8.85546875" style="1" customWidth="1"/>
    <col min="9" max="9" width="8.42578125" style="1" customWidth="1"/>
    <col min="10" max="12" width="8.5703125" style="1" customWidth="1"/>
    <col min="13" max="13" width="11.42578125" style="1" bestFit="1" customWidth="1"/>
    <col min="14" max="19" width="9.140625" style="1" bestFit="1" customWidth="1"/>
    <col min="20" max="20" width="9.140625" style="1" customWidth="1"/>
    <col min="21" max="22" width="9.140625" style="1" bestFit="1" customWidth="1"/>
    <col min="23" max="16384" width="9.140625" style="1"/>
  </cols>
  <sheetData>
    <row r="1" spans="1:63" ht="12.75" x14ac:dyDescent="0.2">
      <c r="D1" s="13" t="s">
        <v>50</v>
      </c>
      <c r="AJ1" s="70" t="s">
        <v>52</v>
      </c>
    </row>
    <row r="2" spans="1:63" ht="12.75" x14ac:dyDescent="0.2">
      <c r="D2" s="13"/>
      <c r="J2" s="1" t="s">
        <v>25</v>
      </c>
      <c r="M2" s="64">
        <v>2026</v>
      </c>
      <c r="AJ2" s="70" t="s">
        <v>58</v>
      </c>
    </row>
    <row r="3" spans="1:63" ht="15" customHeight="1" x14ac:dyDescent="0.25">
      <c r="J3" s="2" t="s">
        <v>0</v>
      </c>
      <c r="K3" s="3"/>
      <c r="M3" s="64">
        <v>65</v>
      </c>
      <c r="O3"/>
    </row>
    <row r="4" spans="1:63" ht="10.15" x14ac:dyDescent="0.2">
      <c r="J4" s="1" t="s">
        <v>57</v>
      </c>
      <c r="M4" s="65">
        <v>2.3900000000000001E-2</v>
      </c>
    </row>
    <row r="5" spans="1:63" ht="10.15" x14ac:dyDescent="0.2">
      <c r="J5" s="1" t="s">
        <v>1</v>
      </c>
      <c r="M5" s="4">
        <v>1</v>
      </c>
      <c r="N5" s="4">
        <v>1</v>
      </c>
      <c r="O5" s="4">
        <v>1</v>
      </c>
      <c r="P5" s="4">
        <v>1</v>
      </c>
      <c r="Q5" s="4">
        <v>1</v>
      </c>
      <c r="R5" s="4">
        <v>1</v>
      </c>
      <c r="S5" s="4">
        <v>1</v>
      </c>
      <c r="T5" s="4">
        <v>1</v>
      </c>
      <c r="U5" s="4">
        <v>1</v>
      </c>
      <c r="V5" s="4">
        <v>1</v>
      </c>
      <c r="W5" s="4">
        <v>1</v>
      </c>
      <c r="X5" s="4">
        <v>1</v>
      </c>
      <c r="Y5" s="4">
        <v>1</v>
      </c>
      <c r="Z5" s="4">
        <v>1</v>
      </c>
      <c r="AA5" s="4">
        <v>1</v>
      </c>
      <c r="AB5" s="4">
        <v>1</v>
      </c>
      <c r="AC5" s="4">
        <v>1</v>
      </c>
      <c r="AD5" s="4">
        <v>1</v>
      </c>
      <c r="AE5" s="4">
        <v>1</v>
      </c>
      <c r="AF5" s="4">
        <v>1</v>
      </c>
      <c r="AG5" s="4">
        <v>1</v>
      </c>
      <c r="AH5" s="4">
        <v>1</v>
      </c>
      <c r="AI5" s="4">
        <v>1</v>
      </c>
      <c r="AJ5" s="4">
        <v>1</v>
      </c>
    </row>
    <row r="6" spans="1:63" x14ac:dyDescent="0.2">
      <c r="D6" s="5"/>
      <c r="J6" s="6" t="s">
        <v>2</v>
      </c>
      <c r="M6" s="4">
        <v>0</v>
      </c>
      <c r="N6" s="7">
        <v>1</v>
      </c>
      <c r="O6" s="4">
        <v>2</v>
      </c>
      <c r="P6" s="4">
        <v>3</v>
      </c>
      <c r="Q6" s="4">
        <v>4</v>
      </c>
      <c r="R6" s="4">
        <v>5</v>
      </c>
      <c r="S6" s="4">
        <v>6</v>
      </c>
      <c r="T6" s="4">
        <v>7</v>
      </c>
      <c r="U6" s="4">
        <v>8</v>
      </c>
      <c r="V6" s="4">
        <v>9</v>
      </c>
      <c r="W6" s="4">
        <v>10</v>
      </c>
      <c r="X6" s="4">
        <v>11</v>
      </c>
      <c r="Y6" s="4">
        <v>12</v>
      </c>
      <c r="Z6" s="4">
        <v>13</v>
      </c>
      <c r="AA6" s="4">
        <v>14</v>
      </c>
      <c r="AB6" s="4">
        <v>15</v>
      </c>
      <c r="AC6" s="4">
        <v>16</v>
      </c>
      <c r="AD6" s="4">
        <v>17</v>
      </c>
      <c r="AE6" s="4">
        <v>18</v>
      </c>
      <c r="AF6" s="4">
        <v>19</v>
      </c>
      <c r="AG6" s="4">
        <v>20</v>
      </c>
      <c r="AH6" s="4">
        <v>21</v>
      </c>
      <c r="AI6" s="4">
        <v>22</v>
      </c>
      <c r="AJ6" s="4">
        <v>23</v>
      </c>
    </row>
    <row r="7" spans="1:63" ht="15" customHeight="1" x14ac:dyDescent="0.2">
      <c r="B7" s="39"/>
      <c r="C7" s="40"/>
      <c r="D7" s="5"/>
    </row>
    <row r="8" spans="1:63" ht="10.15" x14ac:dyDescent="0.2">
      <c r="B8" s="41"/>
      <c r="C8" s="47"/>
      <c r="D8" s="10"/>
      <c r="E8" s="10"/>
      <c r="F8" s="10"/>
      <c r="G8" s="10"/>
      <c r="H8" s="10"/>
      <c r="I8" s="10"/>
      <c r="J8" s="10"/>
      <c r="K8" s="10"/>
      <c r="L8" s="14"/>
    </row>
    <row r="9" spans="1:63" x14ac:dyDescent="0.2">
      <c r="B9" s="42"/>
      <c r="C9" s="48"/>
      <c r="D9" s="101" t="s">
        <v>3</v>
      </c>
      <c r="E9" s="96" t="s">
        <v>41</v>
      </c>
      <c r="F9" s="96"/>
      <c r="G9" s="102" t="s">
        <v>4</v>
      </c>
      <c r="H9" s="103"/>
      <c r="I9" s="104"/>
      <c r="J9" s="97" t="s">
        <v>5</v>
      </c>
      <c r="K9" s="97" t="s">
        <v>21</v>
      </c>
      <c r="L9" s="94" t="s">
        <v>6</v>
      </c>
      <c r="M9" s="96" t="s">
        <v>7</v>
      </c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</row>
    <row r="10" spans="1:63" ht="74.45" customHeight="1" x14ac:dyDescent="0.2">
      <c r="B10" s="59" t="s">
        <v>39</v>
      </c>
      <c r="C10" s="59" t="s">
        <v>40</v>
      </c>
      <c r="D10" s="101"/>
      <c r="E10" s="11" t="s">
        <v>8</v>
      </c>
      <c r="F10" s="66" t="s">
        <v>9</v>
      </c>
      <c r="G10" s="66" t="s">
        <v>18</v>
      </c>
      <c r="H10" s="66" t="s">
        <v>20</v>
      </c>
      <c r="I10" s="66" t="s">
        <v>10</v>
      </c>
      <c r="J10" s="98"/>
      <c r="K10" s="98"/>
      <c r="L10" s="95"/>
      <c r="M10" s="12">
        <v>2026</v>
      </c>
      <c r="N10" s="12">
        <v>2027</v>
      </c>
      <c r="O10" s="12">
        <v>2028</v>
      </c>
      <c r="P10" s="12">
        <v>2029</v>
      </c>
      <c r="Q10" s="12">
        <v>2030</v>
      </c>
      <c r="R10" s="12">
        <v>2031</v>
      </c>
      <c r="S10" s="12">
        <v>2032</v>
      </c>
      <c r="T10" s="12">
        <v>2033</v>
      </c>
      <c r="U10" s="12">
        <v>2034</v>
      </c>
      <c r="V10" s="12">
        <v>2035</v>
      </c>
      <c r="W10" s="12">
        <v>2036</v>
      </c>
      <c r="X10" s="12">
        <v>2037</v>
      </c>
      <c r="Y10" s="12">
        <v>2038</v>
      </c>
      <c r="Z10" s="12">
        <v>2039</v>
      </c>
      <c r="AA10" s="12">
        <v>2040</v>
      </c>
      <c r="AB10" s="12">
        <v>2041</v>
      </c>
      <c r="AC10" s="12">
        <v>2042</v>
      </c>
      <c r="AD10" s="12">
        <v>2043</v>
      </c>
      <c r="AE10" s="12">
        <v>2044</v>
      </c>
      <c r="AF10" s="12">
        <v>2045</v>
      </c>
      <c r="AG10" s="12">
        <v>2046</v>
      </c>
      <c r="AH10" s="12">
        <v>2047</v>
      </c>
      <c r="AI10" s="12">
        <v>2048</v>
      </c>
      <c r="AJ10" s="12">
        <v>2049</v>
      </c>
    </row>
    <row r="11" spans="1:63" s="15" customFormat="1" x14ac:dyDescent="0.2">
      <c r="B11" s="43"/>
      <c r="C11" s="49"/>
      <c r="D11" s="97">
        <v>1</v>
      </c>
      <c r="E11" s="11">
        <v>2</v>
      </c>
      <c r="F11" s="97">
        <v>3</v>
      </c>
      <c r="G11" s="97" t="s">
        <v>19</v>
      </c>
      <c r="H11" s="96">
        <v>4</v>
      </c>
      <c r="I11" s="97">
        <v>5</v>
      </c>
      <c r="J11" s="99">
        <v>6</v>
      </c>
      <c r="K11" s="97">
        <v>7</v>
      </c>
      <c r="L11" s="11">
        <v>8</v>
      </c>
      <c r="M11" s="12">
        <v>9</v>
      </c>
      <c r="N11" s="12">
        <v>10</v>
      </c>
      <c r="O11" s="12">
        <v>11</v>
      </c>
      <c r="P11" s="12">
        <v>12</v>
      </c>
      <c r="Q11" s="12">
        <v>13</v>
      </c>
      <c r="R11" s="12">
        <v>14</v>
      </c>
      <c r="S11" s="12">
        <v>15</v>
      </c>
      <c r="T11" s="12">
        <v>16</v>
      </c>
      <c r="U11" s="12">
        <v>17</v>
      </c>
      <c r="V11" s="12">
        <v>18</v>
      </c>
      <c r="W11" s="12">
        <v>19</v>
      </c>
      <c r="X11" s="12">
        <v>20</v>
      </c>
      <c r="Y11" s="12">
        <v>21</v>
      </c>
      <c r="Z11" s="12">
        <v>22</v>
      </c>
      <c r="AA11" s="12">
        <v>23</v>
      </c>
      <c r="AB11" s="12">
        <v>24</v>
      </c>
      <c r="AC11" s="12">
        <v>25</v>
      </c>
      <c r="AD11" s="12">
        <v>26</v>
      </c>
      <c r="AE11" s="12">
        <v>27</v>
      </c>
      <c r="AF11" s="12">
        <v>28</v>
      </c>
      <c r="AG11" s="12">
        <v>29</v>
      </c>
      <c r="AH11" s="12">
        <v>30</v>
      </c>
      <c r="AI11" s="12">
        <v>31</v>
      </c>
      <c r="AJ11" s="12">
        <v>32</v>
      </c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</row>
    <row r="12" spans="1:63" ht="22.5" x14ac:dyDescent="0.2">
      <c r="B12" s="44"/>
      <c r="C12" s="50"/>
      <c r="D12" s="98"/>
      <c r="E12" s="11" t="s">
        <v>22</v>
      </c>
      <c r="F12" s="98"/>
      <c r="G12" s="98"/>
      <c r="H12" s="96"/>
      <c r="I12" s="98"/>
      <c r="J12" s="100"/>
      <c r="K12" s="98"/>
      <c r="L12" s="8" t="s">
        <v>11</v>
      </c>
      <c r="M12" s="12" t="s">
        <v>12</v>
      </c>
      <c r="N12" s="16" t="s">
        <v>12</v>
      </c>
      <c r="O12" s="16" t="s">
        <v>12</v>
      </c>
      <c r="P12" s="16" t="s">
        <v>12</v>
      </c>
      <c r="Q12" s="16" t="s">
        <v>12</v>
      </c>
      <c r="R12" s="16" t="s">
        <v>12</v>
      </c>
      <c r="S12" s="9" t="s">
        <v>12</v>
      </c>
      <c r="T12" s="9" t="s">
        <v>12</v>
      </c>
      <c r="U12" s="9" t="s">
        <v>12</v>
      </c>
      <c r="V12" s="9" t="s">
        <v>12</v>
      </c>
      <c r="W12" s="9" t="s">
        <v>12</v>
      </c>
      <c r="X12" s="9" t="s">
        <v>12</v>
      </c>
      <c r="Y12" s="9" t="s">
        <v>12</v>
      </c>
      <c r="Z12" s="9" t="s">
        <v>12</v>
      </c>
      <c r="AA12" s="9" t="s">
        <v>12</v>
      </c>
      <c r="AB12" s="9" t="s">
        <v>12</v>
      </c>
      <c r="AC12" s="9" t="s">
        <v>12</v>
      </c>
      <c r="AD12" s="9" t="s">
        <v>12</v>
      </c>
      <c r="AE12" s="9" t="s">
        <v>12</v>
      </c>
      <c r="AF12" s="9" t="s">
        <v>12</v>
      </c>
      <c r="AG12" s="9" t="s">
        <v>12</v>
      </c>
      <c r="AH12" s="9" t="s">
        <v>12</v>
      </c>
      <c r="AI12" s="9" t="s">
        <v>12</v>
      </c>
      <c r="AJ12" s="9" t="s">
        <v>12</v>
      </c>
    </row>
    <row r="13" spans="1:63" x14ac:dyDescent="0.2">
      <c r="A13" s="17"/>
      <c r="B13" s="53" t="s">
        <v>28</v>
      </c>
      <c r="C13" s="23" t="s">
        <v>26</v>
      </c>
      <c r="D13" s="67">
        <v>1981</v>
      </c>
      <c r="E13" s="33">
        <v>45</v>
      </c>
      <c r="F13" s="63">
        <v>18</v>
      </c>
      <c r="G13" s="18">
        <v>20</v>
      </c>
      <c r="H13" s="19">
        <v>23</v>
      </c>
      <c r="I13" s="18">
        <v>50</v>
      </c>
      <c r="J13" s="35">
        <v>2161</v>
      </c>
      <c r="K13" s="20">
        <v>0.6100000000000001</v>
      </c>
      <c r="L13" s="21">
        <v>1032</v>
      </c>
      <c r="M13" s="22">
        <v>0</v>
      </c>
      <c r="N13" s="22">
        <v>0</v>
      </c>
      <c r="O13" s="22">
        <v>0</v>
      </c>
      <c r="P13" s="22">
        <v>0</v>
      </c>
      <c r="Q13" s="22">
        <v>0</v>
      </c>
      <c r="R13" s="22">
        <v>0</v>
      </c>
      <c r="S13" s="22">
        <v>12384</v>
      </c>
      <c r="T13" s="22">
        <v>12384</v>
      </c>
      <c r="U13" s="22">
        <v>12384</v>
      </c>
      <c r="V13" s="22">
        <v>12384</v>
      </c>
      <c r="W13" s="22">
        <v>12384</v>
      </c>
      <c r="X13" s="22">
        <v>12384</v>
      </c>
      <c r="Y13" s="22">
        <v>12384</v>
      </c>
      <c r="Z13" s="22">
        <v>12384</v>
      </c>
      <c r="AA13" s="22">
        <v>12384</v>
      </c>
      <c r="AB13" s="22">
        <v>12384</v>
      </c>
      <c r="AC13" s="22">
        <v>12384</v>
      </c>
      <c r="AD13" s="22">
        <v>12384</v>
      </c>
      <c r="AE13" s="22">
        <v>12384</v>
      </c>
      <c r="AF13" s="22">
        <v>12384</v>
      </c>
      <c r="AG13" s="22">
        <v>12384</v>
      </c>
      <c r="AH13" s="22">
        <v>0</v>
      </c>
      <c r="AI13" s="22">
        <v>0</v>
      </c>
      <c r="AJ13" s="22">
        <v>0</v>
      </c>
    </row>
    <row r="14" spans="1:63" x14ac:dyDescent="0.2">
      <c r="A14" s="17"/>
      <c r="B14" s="53" t="s">
        <v>29</v>
      </c>
      <c r="C14" s="23" t="s">
        <v>26</v>
      </c>
      <c r="D14" s="67">
        <v>1981</v>
      </c>
      <c r="E14" s="33">
        <v>45</v>
      </c>
      <c r="F14" s="63">
        <v>22</v>
      </c>
      <c r="G14" s="18">
        <v>20</v>
      </c>
      <c r="H14" s="19">
        <v>27</v>
      </c>
      <c r="I14" s="18">
        <v>50</v>
      </c>
      <c r="J14" s="35">
        <v>1988</v>
      </c>
      <c r="K14" s="20">
        <v>0.69000000000000006</v>
      </c>
      <c r="L14" s="21">
        <v>1118</v>
      </c>
      <c r="M14" s="22">
        <v>0</v>
      </c>
      <c r="N14" s="22">
        <v>0</v>
      </c>
      <c r="O14" s="22">
        <v>0</v>
      </c>
      <c r="P14" s="22">
        <v>0</v>
      </c>
      <c r="Q14" s="22">
        <v>0</v>
      </c>
      <c r="R14" s="22">
        <v>0</v>
      </c>
      <c r="S14" s="22">
        <v>13416</v>
      </c>
      <c r="T14" s="22">
        <v>13416</v>
      </c>
      <c r="U14" s="22">
        <v>13416</v>
      </c>
      <c r="V14" s="22">
        <v>13416</v>
      </c>
      <c r="W14" s="22">
        <v>13416</v>
      </c>
      <c r="X14" s="22">
        <v>13416</v>
      </c>
      <c r="Y14" s="22">
        <v>13416</v>
      </c>
      <c r="Z14" s="22">
        <v>13416</v>
      </c>
      <c r="AA14" s="22">
        <v>13416</v>
      </c>
      <c r="AB14" s="22">
        <v>13416</v>
      </c>
      <c r="AC14" s="22">
        <v>13416</v>
      </c>
      <c r="AD14" s="22">
        <v>13416</v>
      </c>
      <c r="AE14" s="22">
        <v>13416</v>
      </c>
      <c r="AF14" s="22">
        <v>13416</v>
      </c>
      <c r="AG14" s="22">
        <v>13416</v>
      </c>
      <c r="AH14" s="22">
        <v>0</v>
      </c>
      <c r="AI14" s="22">
        <v>0</v>
      </c>
      <c r="AJ14" s="22">
        <v>0</v>
      </c>
    </row>
    <row r="15" spans="1:63" x14ac:dyDescent="0.2">
      <c r="A15" s="17"/>
      <c r="B15" s="53" t="s">
        <v>30</v>
      </c>
      <c r="C15" s="23" t="s">
        <v>31</v>
      </c>
      <c r="D15" s="67">
        <v>1977</v>
      </c>
      <c r="E15" s="33">
        <v>49</v>
      </c>
      <c r="F15" s="63">
        <v>23</v>
      </c>
      <c r="G15" s="18">
        <v>20</v>
      </c>
      <c r="H15" s="19">
        <v>24</v>
      </c>
      <c r="I15" s="18">
        <v>50</v>
      </c>
      <c r="J15" s="35">
        <v>1731</v>
      </c>
      <c r="K15" s="20">
        <v>0.63</v>
      </c>
      <c r="L15" s="21">
        <v>1045</v>
      </c>
      <c r="M15" s="22">
        <v>0</v>
      </c>
      <c r="N15" s="22">
        <v>0</v>
      </c>
      <c r="O15" s="22">
        <v>12540</v>
      </c>
      <c r="P15" s="22">
        <v>12540</v>
      </c>
      <c r="Q15" s="22">
        <v>12540</v>
      </c>
      <c r="R15" s="22">
        <v>12540</v>
      </c>
      <c r="S15" s="22">
        <v>12540</v>
      </c>
      <c r="T15" s="22">
        <v>12540</v>
      </c>
      <c r="U15" s="22">
        <v>12540</v>
      </c>
      <c r="V15" s="22">
        <v>12540</v>
      </c>
      <c r="W15" s="22">
        <v>12540</v>
      </c>
      <c r="X15" s="22">
        <v>12540</v>
      </c>
      <c r="Y15" s="22">
        <v>12540</v>
      </c>
      <c r="Z15" s="22">
        <v>12540</v>
      </c>
      <c r="AA15" s="22">
        <v>12540</v>
      </c>
      <c r="AB15" s="22">
        <v>12540</v>
      </c>
      <c r="AC15" s="22">
        <v>12540</v>
      </c>
      <c r="AD15" s="22">
        <v>0</v>
      </c>
      <c r="AE15" s="22">
        <v>0</v>
      </c>
      <c r="AF15" s="22">
        <v>0</v>
      </c>
      <c r="AG15" s="22">
        <v>0</v>
      </c>
      <c r="AH15" s="22">
        <v>0</v>
      </c>
      <c r="AI15" s="22">
        <v>0</v>
      </c>
      <c r="AJ15" s="22">
        <v>0</v>
      </c>
    </row>
    <row r="16" spans="1:63" x14ac:dyDescent="0.2">
      <c r="A16" s="17"/>
      <c r="B16" s="53" t="s">
        <v>30</v>
      </c>
      <c r="C16" s="23" t="s">
        <v>31</v>
      </c>
      <c r="D16" s="33">
        <v>1978</v>
      </c>
      <c r="E16" s="33">
        <v>48</v>
      </c>
      <c r="F16" s="63">
        <v>24</v>
      </c>
      <c r="G16" s="18">
        <v>20</v>
      </c>
      <c r="H16" s="19">
        <v>26</v>
      </c>
      <c r="I16" s="18">
        <v>50</v>
      </c>
      <c r="J16" s="35">
        <v>1731</v>
      </c>
      <c r="K16" s="20">
        <v>0.67</v>
      </c>
      <c r="L16" s="21">
        <v>1071</v>
      </c>
      <c r="M16" s="22">
        <v>0</v>
      </c>
      <c r="N16" s="22">
        <v>0</v>
      </c>
      <c r="O16" s="22">
        <v>0</v>
      </c>
      <c r="P16" s="22">
        <v>12852</v>
      </c>
      <c r="Q16" s="22">
        <v>12852</v>
      </c>
      <c r="R16" s="22">
        <v>12852</v>
      </c>
      <c r="S16" s="22">
        <v>12852</v>
      </c>
      <c r="T16" s="22">
        <v>12852</v>
      </c>
      <c r="U16" s="22">
        <v>12852</v>
      </c>
      <c r="V16" s="22">
        <v>12852</v>
      </c>
      <c r="W16" s="22">
        <v>12852</v>
      </c>
      <c r="X16" s="22">
        <v>12852</v>
      </c>
      <c r="Y16" s="22">
        <v>12852</v>
      </c>
      <c r="Z16" s="22">
        <v>12852</v>
      </c>
      <c r="AA16" s="22">
        <v>12852</v>
      </c>
      <c r="AB16" s="22">
        <v>12852</v>
      </c>
      <c r="AC16" s="22">
        <v>12852</v>
      </c>
      <c r="AD16" s="22">
        <v>12852</v>
      </c>
      <c r="AE16" s="22">
        <v>0</v>
      </c>
      <c r="AF16" s="22">
        <v>0</v>
      </c>
      <c r="AG16" s="22">
        <v>0</v>
      </c>
      <c r="AH16" s="22">
        <v>0</v>
      </c>
      <c r="AI16" s="22">
        <v>0</v>
      </c>
      <c r="AJ16" s="22">
        <v>0</v>
      </c>
    </row>
    <row r="17" spans="1:36" x14ac:dyDescent="0.2">
      <c r="A17" s="17"/>
      <c r="B17" s="54" t="s">
        <v>30</v>
      </c>
      <c r="C17" s="51" t="s">
        <v>31</v>
      </c>
      <c r="D17" s="33">
        <v>1988</v>
      </c>
      <c r="E17" s="33">
        <v>38</v>
      </c>
      <c r="F17" s="33">
        <v>10</v>
      </c>
      <c r="G17" s="18">
        <v>20</v>
      </c>
      <c r="H17" s="19">
        <v>22</v>
      </c>
      <c r="I17" s="18">
        <v>50</v>
      </c>
      <c r="J17" s="35">
        <v>1720</v>
      </c>
      <c r="K17" s="20">
        <v>0.59000000000000008</v>
      </c>
      <c r="L17" s="21">
        <v>461</v>
      </c>
      <c r="M17" s="22">
        <v>0</v>
      </c>
      <c r="N17" s="22">
        <v>0</v>
      </c>
      <c r="O17" s="22">
        <v>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22">
        <v>0</v>
      </c>
      <c r="X17" s="22">
        <v>0</v>
      </c>
      <c r="Y17" s="22">
        <v>0</v>
      </c>
      <c r="Z17" s="22">
        <v>0</v>
      </c>
      <c r="AA17" s="22">
        <v>0</v>
      </c>
      <c r="AB17" s="22">
        <v>0</v>
      </c>
      <c r="AC17" s="22">
        <v>0</v>
      </c>
      <c r="AD17" s="22">
        <v>0</v>
      </c>
      <c r="AE17" s="22">
        <v>0</v>
      </c>
      <c r="AF17" s="22">
        <v>0</v>
      </c>
      <c r="AG17" s="22">
        <v>0</v>
      </c>
      <c r="AH17" s="22">
        <v>0</v>
      </c>
      <c r="AI17" s="22">
        <v>0</v>
      </c>
      <c r="AJ17" s="22">
        <v>0</v>
      </c>
    </row>
    <row r="18" spans="1:36" x14ac:dyDescent="0.2">
      <c r="A18" s="17"/>
      <c r="B18" s="54" t="s">
        <v>29</v>
      </c>
      <c r="C18" s="51" t="s">
        <v>26</v>
      </c>
      <c r="D18" s="33">
        <v>1983</v>
      </c>
      <c r="E18" s="33">
        <v>43</v>
      </c>
      <c r="F18" s="63">
        <v>16</v>
      </c>
      <c r="G18" s="18">
        <v>20</v>
      </c>
      <c r="H18" s="19">
        <v>23</v>
      </c>
      <c r="I18" s="18">
        <v>50</v>
      </c>
      <c r="J18" s="35">
        <v>1968</v>
      </c>
      <c r="K18" s="20">
        <v>0.6100000000000001</v>
      </c>
      <c r="L18" s="21">
        <v>835</v>
      </c>
      <c r="M18" s="22">
        <v>0</v>
      </c>
      <c r="N18" s="22">
        <v>0</v>
      </c>
      <c r="O18" s="22">
        <v>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10020</v>
      </c>
      <c r="V18" s="22">
        <v>10020</v>
      </c>
      <c r="W18" s="22">
        <v>10020</v>
      </c>
      <c r="X18" s="22">
        <v>10020</v>
      </c>
      <c r="Y18" s="22">
        <v>10020</v>
      </c>
      <c r="Z18" s="22">
        <v>10020</v>
      </c>
      <c r="AA18" s="22">
        <v>10020</v>
      </c>
      <c r="AB18" s="22">
        <v>10020</v>
      </c>
      <c r="AC18" s="22">
        <v>10020</v>
      </c>
      <c r="AD18" s="22">
        <v>10020</v>
      </c>
      <c r="AE18" s="22">
        <v>10020</v>
      </c>
      <c r="AF18" s="22">
        <v>10020</v>
      </c>
      <c r="AG18" s="22">
        <v>10020</v>
      </c>
      <c r="AH18" s="22">
        <v>10020</v>
      </c>
      <c r="AI18" s="22">
        <v>10020</v>
      </c>
      <c r="AJ18" s="22">
        <v>0</v>
      </c>
    </row>
    <row r="19" spans="1:36" x14ac:dyDescent="0.2">
      <c r="A19" s="17"/>
      <c r="B19" s="55" t="s">
        <v>30</v>
      </c>
      <c r="C19" s="51" t="s">
        <v>31</v>
      </c>
      <c r="D19" s="33">
        <v>1977</v>
      </c>
      <c r="E19" s="33">
        <v>49</v>
      </c>
      <c r="F19" s="63">
        <v>19</v>
      </c>
      <c r="G19" s="18">
        <v>20</v>
      </c>
      <c r="H19" s="19">
        <v>20</v>
      </c>
      <c r="I19" s="18">
        <v>50</v>
      </c>
      <c r="J19" s="35">
        <v>1740</v>
      </c>
      <c r="K19" s="20">
        <v>0.55000000000000004</v>
      </c>
      <c r="L19" s="21">
        <v>909</v>
      </c>
      <c r="M19" s="22">
        <v>0</v>
      </c>
      <c r="N19" s="22">
        <v>0</v>
      </c>
      <c r="O19" s="22">
        <v>10908</v>
      </c>
      <c r="P19" s="22">
        <v>10908</v>
      </c>
      <c r="Q19" s="22">
        <v>10908</v>
      </c>
      <c r="R19" s="22">
        <v>10908</v>
      </c>
      <c r="S19" s="22">
        <v>10908</v>
      </c>
      <c r="T19" s="22">
        <v>10908</v>
      </c>
      <c r="U19" s="22">
        <v>10908</v>
      </c>
      <c r="V19" s="22">
        <v>10908</v>
      </c>
      <c r="W19" s="22">
        <v>10908</v>
      </c>
      <c r="X19" s="22">
        <v>10908</v>
      </c>
      <c r="Y19" s="22">
        <v>10908</v>
      </c>
      <c r="Z19" s="22">
        <v>10908</v>
      </c>
      <c r="AA19" s="22">
        <v>10908</v>
      </c>
      <c r="AB19" s="22">
        <v>10908</v>
      </c>
      <c r="AC19" s="22">
        <v>10908</v>
      </c>
      <c r="AD19" s="22">
        <v>0</v>
      </c>
      <c r="AE19" s="22">
        <v>0</v>
      </c>
      <c r="AF19" s="22">
        <v>0</v>
      </c>
      <c r="AG19" s="22">
        <v>0</v>
      </c>
      <c r="AH19" s="22">
        <v>0</v>
      </c>
      <c r="AI19" s="22">
        <v>0</v>
      </c>
      <c r="AJ19" s="22">
        <v>0</v>
      </c>
    </row>
    <row r="20" spans="1:36" ht="10.15" x14ac:dyDescent="0.2">
      <c r="A20" s="17"/>
      <c r="B20" s="37" t="s">
        <v>32</v>
      </c>
      <c r="C20" s="51" t="s">
        <v>34</v>
      </c>
      <c r="D20" s="33">
        <v>1989</v>
      </c>
      <c r="E20" s="33">
        <v>37</v>
      </c>
      <c r="F20" s="63">
        <v>7</v>
      </c>
      <c r="G20" s="18">
        <v>20</v>
      </c>
      <c r="H20" s="19">
        <v>20</v>
      </c>
      <c r="I20" s="18">
        <v>50</v>
      </c>
      <c r="J20" s="35">
        <v>1599</v>
      </c>
      <c r="K20" s="20">
        <v>0.55000000000000004</v>
      </c>
      <c r="L20" s="21">
        <v>308</v>
      </c>
      <c r="M20" s="22">
        <v>0</v>
      </c>
      <c r="N20" s="22">
        <v>0</v>
      </c>
      <c r="O20" s="22">
        <v>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22">
        <v>0</v>
      </c>
      <c r="X20" s="22">
        <v>0</v>
      </c>
      <c r="Y20" s="22">
        <v>0</v>
      </c>
      <c r="Z20" s="22">
        <v>0</v>
      </c>
      <c r="AA20" s="22">
        <v>0</v>
      </c>
      <c r="AB20" s="22">
        <v>0</v>
      </c>
      <c r="AC20" s="22">
        <v>0</v>
      </c>
      <c r="AD20" s="22">
        <v>0</v>
      </c>
      <c r="AE20" s="22">
        <v>0</v>
      </c>
      <c r="AF20" s="22">
        <v>0</v>
      </c>
      <c r="AG20" s="22">
        <v>0</v>
      </c>
      <c r="AH20" s="22">
        <v>0</v>
      </c>
      <c r="AI20" s="22">
        <v>0</v>
      </c>
      <c r="AJ20" s="22">
        <v>0</v>
      </c>
    </row>
    <row r="21" spans="1:36" ht="10.15" x14ac:dyDescent="0.2">
      <c r="A21" s="17"/>
      <c r="B21" s="37" t="s">
        <v>32</v>
      </c>
      <c r="C21" s="51" t="s">
        <v>33</v>
      </c>
      <c r="D21" s="33">
        <v>1993</v>
      </c>
      <c r="E21" s="33">
        <v>33</v>
      </c>
      <c r="F21" s="63">
        <v>3</v>
      </c>
      <c r="G21" s="18">
        <v>20</v>
      </c>
      <c r="H21" s="19">
        <v>20</v>
      </c>
      <c r="I21" s="18">
        <v>50</v>
      </c>
      <c r="J21" s="35">
        <v>1545</v>
      </c>
      <c r="K21" s="20">
        <v>0.55000000000000004</v>
      </c>
      <c r="L21" s="21">
        <v>127</v>
      </c>
      <c r="M21" s="22">
        <v>0</v>
      </c>
      <c r="N21" s="22">
        <v>0</v>
      </c>
      <c r="O21" s="22">
        <v>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22">
        <v>0</v>
      </c>
      <c r="X21" s="22">
        <v>0</v>
      </c>
      <c r="Y21" s="22">
        <v>0</v>
      </c>
      <c r="Z21" s="22">
        <v>0</v>
      </c>
      <c r="AA21" s="22">
        <v>0</v>
      </c>
      <c r="AB21" s="22">
        <v>0</v>
      </c>
      <c r="AC21" s="22">
        <v>0</v>
      </c>
      <c r="AD21" s="22">
        <v>0</v>
      </c>
      <c r="AE21" s="22">
        <v>0</v>
      </c>
      <c r="AF21" s="22">
        <v>0</v>
      </c>
      <c r="AG21" s="22">
        <v>0</v>
      </c>
      <c r="AH21" s="22">
        <v>0</v>
      </c>
      <c r="AI21" s="22">
        <v>0</v>
      </c>
      <c r="AJ21" s="22">
        <v>0</v>
      </c>
    </row>
    <row r="22" spans="1:36" x14ac:dyDescent="0.2">
      <c r="A22" s="17"/>
      <c r="B22" s="45" t="s">
        <v>30</v>
      </c>
      <c r="C22" s="52" t="s">
        <v>33</v>
      </c>
      <c r="D22" s="33">
        <v>1991</v>
      </c>
      <c r="E22" s="33">
        <v>35</v>
      </c>
      <c r="F22" s="63">
        <v>5</v>
      </c>
      <c r="G22" s="18">
        <v>20</v>
      </c>
      <c r="H22" s="19">
        <v>20</v>
      </c>
      <c r="I22" s="18">
        <v>50</v>
      </c>
      <c r="J22" s="35">
        <v>1665</v>
      </c>
      <c r="K22" s="20">
        <v>0.55000000000000004</v>
      </c>
      <c r="L22" s="21">
        <v>229</v>
      </c>
      <c r="M22" s="22">
        <v>0</v>
      </c>
      <c r="N22" s="22">
        <v>0</v>
      </c>
      <c r="O22" s="22">
        <v>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22">
        <v>0</v>
      </c>
      <c r="X22" s="22">
        <v>0</v>
      </c>
      <c r="Y22" s="22">
        <v>0</v>
      </c>
      <c r="Z22" s="22">
        <v>0</v>
      </c>
      <c r="AA22" s="22">
        <v>0</v>
      </c>
      <c r="AB22" s="22">
        <v>0</v>
      </c>
      <c r="AC22" s="22">
        <v>0</v>
      </c>
      <c r="AD22" s="22">
        <v>0</v>
      </c>
      <c r="AE22" s="22">
        <v>0</v>
      </c>
      <c r="AF22" s="22">
        <v>0</v>
      </c>
      <c r="AG22" s="22">
        <v>0</v>
      </c>
      <c r="AH22" s="22">
        <v>0</v>
      </c>
      <c r="AI22" s="22">
        <v>0</v>
      </c>
      <c r="AJ22" s="22">
        <v>0</v>
      </c>
    </row>
    <row r="23" spans="1:36" x14ac:dyDescent="0.2">
      <c r="A23" s="17"/>
      <c r="B23" s="45" t="s">
        <v>30</v>
      </c>
      <c r="C23" s="52" t="s">
        <v>34</v>
      </c>
      <c r="D23" s="33">
        <v>1980</v>
      </c>
      <c r="E23" s="33">
        <v>46</v>
      </c>
      <c r="F23" s="63">
        <v>9</v>
      </c>
      <c r="G23" s="18">
        <v>20</v>
      </c>
      <c r="H23" s="19">
        <v>13</v>
      </c>
      <c r="I23" s="18">
        <v>50</v>
      </c>
      <c r="J23" s="35">
        <v>1672</v>
      </c>
      <c r="K23" s="20">
        <v>0.41000000000000003</v>
      </c>
      <c r="L23" s="21">
        <v>475</v>
      </c>
      <c r="M23" s="22">
        <v>0</v>
      </c>
      <c r="N23" s="22">
        <v>0</v>
      </c>
      <c r="O23" s="22">
        <v>0</v>
      </c>
      <c r="P23" s="22">
        <v>0</v>
      </c>
      <c r="Q23" s="22">
        <v>0</v>
      </c>
      <c r="R23" s="22">
        <v>5700</v>
      </c>
      <c r="S23" s="22">
        <v>5700</v>
      </c>
      <c r="T23" s="22">
        <v>5700</v>
      </c>
      <c r="U23" s="22">
        <v>5700</v>
      </c>
      <c r="V23" s="22">
        <v>5700</v>
      </c>
      <c r="W23" s="22">
        <v>5700</v>
      </c>
      <c r="X23" s="22">
        <v>5700</v>
      </c>
      <c r="Y23" s="22">
        <v>5700</v>
      </c>
      <c r="Z23" s="22">
        <v>5700</v>
      </c>
      <c r="AA23" s="22">
        <v>5700</v>
      </c>
      <c r="AB23" s="22">
        <v>5700</v>
      </c>
      <c r="AC23" s="22">
        <v>5700</v>
      </c>
      <c r="AD23" s="22">
        <v>5700</v>
      </c>
      <c r="AE23" s="22">
        <v>5700</v>
      </c>
      <c r="AF23" s="22">
        <v>5700</v>
      </c>
      <c r="AG23" s="22">
        <v>0</v>
      </c>
      <c r="AH23" s="22">
        <v>0</v>
      </c>
      <c r="AI23" s="22">
        <v>0</v>
      </c>
      <c r="AJ23" s="22">
        <v>0</v>
      </c>
    </row>
    <row r="24" spans="1:36" x14ac:dyDescent="0.2">
      <c r="A24" s="17"/>
      <c r="B24" s="45" t="s">
        <v>30</v>
      </c>
      <c r="C24" s="52" t="s">
        <v>31</v>
      </c>
      <c r="D24" s="33">
        <v>1989</v>
      </c>
      <c r="E24" s="33">
        <v>37</v>
      </c>
      <c r="F24" s="63">
        <v>11</v>
      </c>
      <c r="G24" s="18">
        <v>20</v>
      </c>
      <c r="H24" s="19">
        <v>24</v>
      </c>
      <c r="I24" s="18">
        <v>50</v>
      </c>
      <c r="J24" s="35">
        <v>1691</v>
      </c>
      <c r="K24" s="20">
        <v>0.63</v>
      </c>
      <c r="L24" s="21">
        <v>488</v>
      </c>
      <c r="M24" s="22">
        <v>0</v>
      </c>
      <c r="N24" s="22">
        <v>0</v>
      </c>
      <c r="O24" s="22">
        <v>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22">
        <v>0</v>
      </c>
      <c r="AC24" s="22">
        <v>0</v>
      </c>
      <c r="AD24" s="22">
        <v>0</v>
      </c>
      <c r="AE24" s="22">
        <v>0</v>
      </c>
      <c r="AF24" s="22">
        <v>0</v>
      </c>
      <c r="AG24" s="22">
        <v>0</v>
      </c>
      <c r="AH24" s="22">
        <v>0</v>
      </c>
      <c r="AI24" s="22">
        <v>0</v>
      </c>
      <c r="AJ24" s="22">
        <v>0</v>
      </c>
    </row>
    <row r="25" spans="1:36" x14ac:dyDescent="0.2">
      <c r="A25" s="17"/>
      <c r="B25" s="45" t="s">
        <v>29</v>
      </c>
      <c r="C25" s="52" t="s">
        <v>34</v>
      </c>
      <c r="D25" s="33">
        <v>1976</v>
      </c>
      <c r="E25" s="33">
        <v>50</v>
      </c>
      <c r="F25" s="33">
        <v>8</v>
      </c>
      <c r="G25" s="18">
        <v>20</v>
      </c>
      <c r="H25" s="19">
        <v>8</v>
      </c>
      <c r="I25" s="18">
        <v>50</v>
      </c>
      <c r="J25" s="35">
        <v>1919</v>
      </c>
      <c r="K25" s="20">
        <v>0.31000000000000005</v>
      </c>
      <c r="L25" s="21">
        <v>595</v>
      </c>
      <c r="M25" s="22">
        <v>0</v>
      </c>
      <c r="N25" s="22">
        <v>7140</v>
      </c>
      <c r="O25" s="22">
        <v>7140</v>
      </c>
      <c r="P25" s="22">
        <v>7140</v>
      </c>
      <c r="Q25" s="22">
        <v>7140</v>
      </c>
      <c r="R25" s="22">
        <v>7140</v>
      </c>
      <c r="S25" s="22">
        <v>7140</v>
      </c>
      <c r="T25" s="22">
        <v>7140</v>
      </c>
      <c r="U25" s="22">
        <v>7140</v>
      </c>
      <c r="V25" s="22">
        <v>7140</v>
      </c>
      <c r="W25" s="22">
        <v>7140</v>
      </c>
      <c r="X25" s="22">
        <v>7140</v>
      </c>
      <c r="Y25" s="22">
        <v>7140</v>
      </c>
      <c r="Z25" s="22">
        <v>7140</v>
      </c>
      <c r="AA25" s="22">
        <v>7140</v>
      </c>
      <c r="AB25" s="22">
        <v>7140</v>
      </c>
      <c r="AC25" s="22">
        <v>0</v>
      </c>
      <c r="AD25" s="22">
        <v>0</v>
      </c>
      <c r="AE25" s="22">
        <v>0</v>
      </c>
      <c r="AF25" s="22">
        <v>0</v>
      </c>
      <c r="AG25" s="22">
        <v>0</v>
      </c>
      <c r="AH25" s="22">
        <v>0</v>
      </c>
      <c r="AI25" s="22">
        <v>0</v>
      </c>
      <c r="AJ25" s="22">
        <v>0</v>
      </c>
    </row>
    <row r="26" spans="1:36" ht="10.15" x14ac:dyDescent="0.2">
      <c r="A26" s="17"/>
      <c r="B26" s="45" t="s">
        <v>32</v>
      </c>
      <c r="C26" s="52" t="s">
        <v>34</v>
      </c>
      <c r="D26" s="33">
        <v>1981</v>
      </c>
      <c r="E26" s="33">
        <v>45</v>
      </c>
      <c r="F26" s="33">
        <v>8</v>
      </c>
      <c r="G26" s="18">
        <v>20</v>
      </c>
      <c r="H26" s="19">
        <v>13</v>
      </c>
      <c r="I26" s="18">
        <v>50</v>
      </c>
      <c r="J26" s="35">
        <v>1572</v>
      </c>
      <c r="K26" s="20">
        <v>0.41000000000000003</v>
      </c>
      <c r="L26" s="21">
        <v>397</v>
      </c>
      <c r="M26" s="22">
        <v>0</v>
      </c>
      <c r="N26" s="22">
        <v>0</v>
      </c>
      <c r="O26" s="22">
        <v>0</v>
      </c>
      <c r="P26" s="22">
        <v>0</v>
      </c>
      <c r="Q26" s="22">
        <v>0</v>
      </c>
      <c r="R26" s="22">
        <v>0</v>
      </c>
      <c r="S26" s="22">
        <v>4764</v>
      </c>
      <c r="T26" s="22">
        <v>4764</v>
      </c>
      <c r="U26" s="22">
        <v>4764</v>
      </c>
      <c r="V26" s="22">
        <v>4764</v>
      </c>
      <c r="W26" s="22">
        <v>4764</v>
      </c>
      <c r="X26" s="22">
        <v>4764</v>
      </c>
      <c r="Y26" s="22">
        <v>4764</v>
      </c>
      <c r="Z26" s="22">
        <v>4764</v>
      </c>
      <c r="AA26" s="22">
        <v>4764</v>
      </c>
      <c r="AB26" s="22">
        <v>4764</v>
      </c>
      <c r="AC26" s="22">
        <v>4764</v>
      </c>
      <c r="AD26" s="22">
        <v>4764</v>
      </c>
      <c r="AE26" s="22">
        <v>4764</v>
      </c>
      <c r="AF26" s="22">
        <v>4764</v>
      </c>
      <c r="AG26" s="22">
        <v>4764</v>
      </c>
      <c r="AH26" s="22">
        <v>0</v>
      </c>
      <c r="AI26" s="22">
        <v>0</v>
      </c>
      <c r="AJ26" s="22">
        <v>0</v>
      </c>
    </row>
    <row r="27" spans="1:36" ht="10.15" x14ac:dyDescent="0.2">
      <c r="A27" s="17"/>
      <c r="B27" s="45" t="s">
        <v>32</v>
      </c>
      <c r="C27" s="52" t="s">
        <v>34</v>
      </c>
      <c r="D27" s="33">
        <v>1979</v>
      </c>
      <c r="E27" s="33">
        <v>47</v>
      </c>
      <c r="F27" s="33">
        <v>22</v>
      </c>
      <c r="G27" s="18">
        <v>20</v>
      </c>
      <c r="H27" s="19">
        <v>25</v>
      </c>
      <c r="I27" s="18">
        <v>50</v>
      </c>
      <c r="J27" s="35">
        <v>1632</v>
      </c>
      <c r="K27" s="20">
        <v>0.65</v>
      </c>
      <c r="L27" s="21">
        <v>934</v>
      </c>
      <c r="M27" s="22">
        <v>0</v>
      </c>
      <c r="N27" s="22">
        <v>0</v>
      </c>
      <c r="O27" s="22">
        <v>0</v>
      </c>
      <c r="P27" s="22">
        <v>0</v>
      </c>
      <c r="Q27" s="22">
        <v>11208</v>
      </c>
      <c r="R27" s="22">
        <v>11208</v>
      </c>
      <c r="S27" s="22">
        <v>11208</v>
      </c>
      <c r="T27" s="22">
        <v>11208</v>
      </c>
      <c r="U27" s="22">
        <v>11208</v>
      </c>
      <c r="V27" s="22">
        <v>11208</v>
      </c>
      <c r="W27" s="22">
        <v>11208</v>
      </c>
      <c r="X27" s="22">
        <v>11208</v>
      </c>
      <c r="Y27" s="22">
        <v>11208</v>
      </c>
      <c r="Z27" s="22">
        <v>11208</v>
      </c>
      <c r="AA27" s="22">
        <v>11208</v>
      </c>
      <c r="AB27" s="22">
        <v>11208</v>
      </c>
      <c r="AC27" s="22">
        <v>11208</v>
      </c>
      <c r="AD27" s="22">
        <v>11208</v>
      </c>
      <c r="AE27" s="22">
        <v>11208</v>
      </c>
      <c r="AF27" s="22">
        <v>0</v>
      </c>
      <c r="AG27" s="22">
        <v>0</v>
      </c>
      <c r="AH27" s="22">
        <v>0</v>
      </c>
      <c r="AI27" s="22">
        <v>0</v>
      </c>
      <c r="AJ27" s="22">
        <v>0</v>
      </c>
    </row>
    <row r="28" spans="1:36" x14ac:dyDescent="0.2">
      <c r="A28" s="17"/>
      <c r="B28" s="37" t="s">
        <v>30</v>
      </c>
      <c r="C28" s="51" t="s">
        <v>31</v>
      </c>
      <c r="D28" s="33">
        <v>1983</v>
      </c>
      <c r="E28" s="33">
        <v>43</v>
      </c>
      <c r="F28" s="33">
        <v>18</v>
      </c>
      <c r="G28" s="18">
        <v>20</v>
      </c>
      <c r="H28" s="19">
        <v>25</v>
      </c>
      <c r="I28" s="18">
        <v>50</v>
      </c>
      <c r="J28" s="35">
        <v>1711</v>
      </c>
      <c r="K28" s="20">
        <v>0.65</v>
      </c>
      <c r="L28" s="21">
        <v>801</v>
      </c>
      <c r="M28" s="22">
        <v>0</v>
      </c>
      <c r="N28" s="22">
        <v>0</v>
      </c>
      <c r="O28" s="22">
        <v>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9612</v>
      </c>
      <c r="V28" s="22">
        <v>9612</v>
      </c>
      <c r="W28" s="22">
        <v>9612</v>
      </c>
      <c r="X28" s="22">
        <v>9612</v>
      </c>
      <c r="Y28" s="22">
        <v>9612</v>
      </c>
      <c r="Z28" s="22">
        <v>9612</v>
      </c>
      <c r="AA28" s="22">
        <v>9612</v>
      </c>
      <c r="AB28" s="22">
        <v>9612</v>
      </c>
      <c r="AC28" s="22">
        <v>9612</v>
      </c>
      <c r="AD28" s="22">
        <v>9612</v>
      </c>
      <c r="AE28" s="22">
        <v>9612</v>
      </c>
      <c r="AF28" s="22">
        <v>9612</v>
      </c>
      <c r="AG28" s="22">
        <v>9612</v>
      </c>
      <c r="AH28" s="22">
        <v>9612</v>
      </c>
      <c r="AI28" s="22">
        <v>9612</v>
      </c>
      <c r="AJ28" s="22">
        <v>0</v>
      </c>
    </row>
    <row r="29" spans="1:36" x14ac:dyDescent="0.2">
      <c r="A29" s="17"/>
      <c r="B29" s="37" t="s">
        <v>30</v>
      </c>
      <c r="C29" s="51" t="s">
        <v>31</v>
      </c>
      <c r="D29" s="33">
        <v>1978</v>
      </c>
      <c r="E29" s="33">
        <v>48</v>
      </c>
      <c r="F29" s="33">
        <v>26</v>
      </c>
      <c r="G29" s="18">
        <v>20</v>
      </c>
      <c r="H29" s="19">
        <v>28</v>
      </c>
      <c r="I29" s="18">
        <v>50</v>
      </c>
      <c r="J29" s="35">
        <v>1760</v>
      </c>
      <c r="K29" s="20">
        <v>0.71000000000000008</v>
      </c>
      <c r="L29" s="21">
        <v>1160</v>
      </c>
      <c r="M29" s="22">
        <v>0</v>
      </c>
      <c r="N29" s="22">
        <v>0</v>
      </c>
      <c r="O29" s="22">
        <v>0</v>
      </c>
      <c r="P29" s="22">
        <v>13920</v>
      </c>
      <c r="Q29" s="22">
        <v>13920</v>
      </c>
      <c r="R29" s="22">
        <v>13920</v>
      </c>
      <c r="S29" s="22">
        <v>13920</v>
      </c>
      <c r="T29" s="22">
        <v>13920</v>
      </c>
      <c r="U29" s="22">
        <v>13920</v>
      </c>
      <c r="V29" s="22">
        <v>13920</v>
      </c>
      <c r="W29" s="22">
        <v>13920</v>
      </c>
      <c r="X29" s="22">
        <v>13920</v>
      </c>
      <c r="Y29" s="22">
        <v>13920</v>
      </c>
      <c r="Z29" s="22">
        <v>13920</v>
      </c>
      <c r="AA29" s="22">
        <v>13920</v>
      </c>
      <c r="AB29" s="22">
        <v>13920</v>
      </c>
      <c r="AC29" s="22">
        <v>13920</v>
      </c>
      <c r="AD29" s="22">
        <v>13920</v>
      </c>
      <c r="AE29" s="22">
        <v>0</v>
      </c>
      <c r="AF29" s="22">
        <v>0</v>
      </c>
      <c r="AG29" s="22">
        <v>0</v>
      </c>
      <c r="AH29" s="22">
        <v>0</v>
      </c>
      <c r="AI29" s="22">
        <v>0</v>
      </c>
      <c r="AJ29" s="22">
        <v>0</v>
      </c>
    </row>
    <row r="30" spans="1:36" x14ac:dyDescent="0.2">
      <c r="A30" s="17"/>
      <c r="B30" s="37" t="s">
        <v>30</v>
      </c>
      <c r="C30" s="51" t="s">
        <v>31</v>
      </c>
      <c r="D30" s="33">
        <v>1981</v>
      </c>
      <c r="E30" s="33">
        <v>45</v>
      </c>
      <c r="F30" s="33">
        <v>22</v>
      </c>
      <c r="G30" s="18">
        <v>20</v>
      </c>
      <c r="H30" s="19">
        <v>27</v>
      </c>
      <c r="I30" s="18">
        <v>50</v>
      </c>
      <c r="J30" s="35">
        <v>1760</v>
      </c>
      <c r="K30" s="20">
        <v>0.69000000000000006</v>
      </c>
      <c r="L30" s="21">
        <v>990</v>
      </c>
      <c r="M30" s="22">
        <v>0</v>
      </c>
      <c r="N30" s="22">
        <v>0</v>
      </c>
      <c r="O30" s="22">
        <v>0</v>
      </c>
      <c r="P30" s="22">
        <v>0</v>
      </c>
      <c r="Q30" s="22">
        <v>0</v>
      </c>
      <c r="R30" s="22">
        <v>0</v>
      </c>
      <c r="S30" s="22">
        <v>11880</v>
      </c>
      <c r="T30" s="22">
        <v>11880</v>
      </c>
      <c r="U30" s="22">
        <v>11880</v>
      </c>
      <c r="V30" s="22">
        <v>11880</v>
      </c>
      <c r="W30" s="22">
        <v>11880</v>
      </c>
      <c r="X30" s="22">
        <v>11880</v>
      </c>
      <c r="Y30" s="22">
        <v>11880</v>
      </c>
      <c r="Z30" s="22">
        <v>11880</v>
      </c>
      <c r="AA30" s="22">
        <v>11880</v>
      </c>
      <c r="AB30" s="22">
        <v>11880</v>
      </c>
      <c r="AC30" s="22">
        <v>11880</v>
      </c>
      <c r="AD30" s="22">
        <v>11880</v>
      </c>
      <c r="AE30" s="22">
        <v>11880</v>
      </c>
      <c r="AF30" s="22">
        <v>11880</v>
      </c>
      <c r="AG30" s="22">
        <v>11880</v>
      </c>
      <c r="AH30" s="22">
        <v>0</v>
      </c>
      <c r="AI30" s="22">
        <v>0</v>
      </c>
      <c r="AJ30" s="22">
        <v>0</v>
      </c>
    </row>
    <row r="31" spans="1:36" x14ac:dyDescent="0.2">
      <c r="A31" s="17"/>
      <c r="B31" s="37" t="s">
        <v>29</v>
      </c>
      <c r="C31" s="51" t="s">
        <v>26</v>
      </c>
      <c r="D31" s="33">
        <v>1980</v>
      </c>
      <c r="E31" s="33">
        <v>46</v>
      </c>
      <c r="F31" s="33">
        <v>19</v>
      </c>
      <c r="G31" s="18">
        <v>20</v>
      </c>
      <c r="H31" s="19">
        <v>23</v>
      </c>
      <c r="I31" s="18">
        <v>50</v>
      </c>
      <c r="J31" s="35">
        <v>2001</v>
      </c>
      <c r="K31" s="20">
        <v>0.6100000000000001</v>
      </c>
      <c r="L31" s="21">
        <v>1008</v>
      </c>
      <c r="M31" s="22">
        <v>0</v>
      </c>
      <c r="N31" s="22">
        <v>0</v>
      </c>
      <c r="O31" s="22">
        <v>0</v>
      </c>
      <c r="P31" s="22">
        <v>0</v>
      </c>
      <c r="Q31" s="22">
        <v>0</v>
      </c>
      <c r="R31" s="22">
        <v>12096</v>
      </c>
      <c r="S31" s="22">
        <v>12096</v>
      </c>
      <c r="T31" s="22">
        <v>12096</v>
      </c>
      <c r="U31" s="22">
        <v>12096</v>
      </c>
      <c r="V31" s="22">
        <v>12096</v>
      </c>
      <c r="W31" s="22">
        <v>12096</v>
      </c>
      <c r="X31" s="22">
        <v>12096</v>
      </c>
      <c r="Y31" s="22">
        <v>12096</v>
      </c>
      <c r="Z31" s="22">
        <v>12096</v>
      </c>
      <c r="AA31" s="22">
        <v>12096</v>
      </c>
      <c r="AB31" s="22">
        <v>12096</v>
      </c>
      <c r="AC31" s="22">
        <v>12096</v>
      </c>
      <c r="AD31" s="22">
        <v>12096</v>
      </c>
      <c r="AE31" s="22">
        <v>12096</v>
      </c>
      <c r="AF31" s="22">
        <v>12096</v>
      </c>
      <c r="AG31" s="22">
        <v>0</v>
      </c>
      <c r="AH31" s="22">
        <v>0</v>
      </c>
      <c r="AI31" s="22">
        <v>0</v>
      </c>
      <c r="AJ31" s="22">
        <v>0</v>
      </c>
    </row>
    <row r="32" spans="1:36" x14ac:dyDescent="0.2">
      <c r="A32" s="17"/>
      <c r="B32" s="37" t="s">
        <v>30</v>
      </c>
      <c r="C32" s="51" t="s">
        <v>31</v>
      </c>
      <c r="D32" s="33">
        <v>1981</v>
      </c>
      <c r="E32" s="33">
        <v>45</v>
      </c>
      <c r="F32" s="33">
        <v>19</v>
      </c>
      <c r="G32" s="18">
        <v>20</v>
      </c>
      <c r="H32" s="19">
        <v>24</v>
      </c>
      <c r="I32" s="18">
        <v>50</v>
      </c>
      <c r="J32" s="35">
        <v>1711</v>
      </c>
      <c r="K32" s="20">
        <v>0.63</v>
      </c>
      <c r="L32" s="21">
        <v>853</v>
      </c>
      <c r="M32" s="22">
        <v>0</v>
      </c>
      <c r="N32" s="22">
        <v>0</v>
      </c>
      <c r="O32" s="22">
        <v>0</v>
      </c>
      <c r="P32" s="22">
        <v>0</v>
      </c>
      <c r="Q32" s="22">
        <v>0</v>
      </c>
      <c r="R32" s="22">
        <v>0</v>
      </c>
      <c r="S32" s="22">
        <v>10236</v>
      </c>
      <c r="T32" s="22">
        <v>10236</v>
      </c>
      <c r="U32" s="22">
        <v>10236</v>
      </c>
      <c r="V32" s="22">
        <v>10236</v>
      </c>
      <c r="W32" s="22">
        <v>10236</v>
      </c>
      <c r="X32" s="22">
        <v>10236</v>
      </c>
      <c r="Y32" s="22">
        <v>10236</v>
      </c>
      <c r="Z32" s="22">
        <v>10236</v>
      </c>
      <c r="AA32" s="22">
        <v>10236</v>
      </c>
      <c r="AB32" s="22">
        <v>10236</v>
      </c>
      <c r="AC32" s="22">
        <v>10236</v>
      </c>
      <c r="AD32" s="22">
        <v>10236</v>
      </c>
      <c r="AE32" s="22">
        <v>10236</v>
      </c>
      <c r="AF32" s="22">
        <v>10236</v>
      </c>
      <c r="AG32" s="22">
        <v>10236</v>
      </c>
      <c r="AH32" s="22">
        <v>0</v>
      </c>
      <c r="AI32" s="22">
        <v>0</v>
      </c>
      <c r="AJ32" s="22">
        <v>0</v>
      </c>
    </row>
    <row r="33" spans="1:36" x14ac:dyDescent="0.2">
      <c r="A33" s="17"/>
      <c r="B33" s="37" t="s">
        <v>30</v>
      </c>
      <c r="C33" s="51" t="s">
        <v>31</v>
      </c>
      <c r="D33" s="33">
        <v>1979</v>
      </c>
      <c r="E33" s="33">
        <v>47</v>
      </c>
      <c r="F33" s="33">
        <v>18</v>
      </c>
      <c r="G33" s="18">
        <v>20</v>
      </c>
      <c r="H33" s="19">
        <v>21</v>
      </c>
      <c r="I33" s="18">
        <v>50</v>
      </c>
      <c r="J33" s="35">
        <v>1711</v>
      </c>
      <c r="K33" s="20">
        <v>0.57000000000000006</v>
      </c>
      <c r="L33" s="21">
        <v>836</v>
      </c>
      <c r="M33" s="22">
        <v>0</v>
      </c>
      <c r="N33" s="22">
        <v>0</v>
      </c>
      <c r="O33" s="22">
        <v>0</v>
      </c>
      <c r="P33" s="22">
        <v>0</v>
      </c>
      <c r="Q33" s="22">
        <v>10032</v>
      </c>
      <c r="R33" s="22">
        <v>10032</v>
      </c>
      <c r="S33" s="22">
        <v>10032</v>
      </c>
      <c r="T33" s="22">
        <v>10032</v>
      </c>
      <c r="U33" s="22">
        <v>10032</v>
      </c>
      <c r="V33" s="22">
        <v>10032</v>
      </c>
      <c r="W33" s="22">
        <v>10032</v>
      </c>
      <c r="X33" s="22">
        <v>10032</v>
      </c>
      <c r="Y33" s="22">
        <v>10032</v>
      </c>
      <c r="Z33" s="22">
        <v>10032</v>
      </c>
      <c r="AA33" s="22">
        <v>10032</v>
      </c>
      <c r="AB33" s="22">
        <v>10032</v>
      </c>
      <c r="AC33" s="22">
        <v>10032</v>
      </c>
      <c r="AD33" s="22">
        <v>10032</v>
      </c>
      <c r="AE33" s="22">
        <v>10032</v>
      </c>
      <c r="AF33" s="22">
        <v>0</v>
      </c>
      <c r="AG33" s="22">
        <v>0</v>
      </c>
      <c r="AH33" s="22">
        <v>0</v>
      </c>
      <c r="AI33" s="22">
        <v>0</v>
      </c>
      <c r="AJ33" s="22">
        <v>0</v>
      </c>
    </row>
    <row r="34" spans="1:36" x14ac:dyDescent="0.2">
      <c r="A34" s="17"/>
      <c r="B34" s="37" t="s">
        <v>30</v>
      </c>
      <c r="C34" s="51" t="s">
        <v>31</v>
      </c>
      <c r="D34" s="33">
        <v>1987</v>
      </c>
      <c r="E34" s="33">
        <v>39</v>
      </c>
      <c r="F34" s="33">
        <v>15</v>
      </c>
      <c r="G34" s="18">
        <v>20</v>
      </c>
      <c r="H34" s="19">
        <v>26</v>
      </c>
      <c r="I34" s="18">
        <v>50</v>
      </c>
      <c r="J34" s="35">
        <v>1740</v>
      </c>
      <c r="K34" s="20">
        <v>0.67</v>
      </c>
      <c r="L34" s="21">
        <v>673</v>
      </c>
      <c r="M34" s="22">
        <v>0</v>
      </c>
      <c r="N34" s="22">
        <v>0</v>
      </c>
      <c r="O34" s="22">
        <v>0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22">
        <v>0</v>
      </c>
      <c r="X34" s="22">
        <v>0</v>
      </c>
      <c r="Y34" s="22">
        <v>0</v>
      </c>
      <c r="Z34" s="22">
        <v>0</v>
      </c>
      <c r="AA34" s="22">
        <v>0</v>
      </c>
      <c r="AB34" s="22">
        <v>0</v>
      </c>
      <c r="AC34" s="22">
        <v>0</v>
      </c>
      <c r="AD34" s="22">
        <v>0</v>
      </c>
      <c r="AE34" s="22">
        <v>0</v>
      </c>
      <c r="AF34" s="22">
        <v>0</v>
      </c>
      <c r="AG34" s="22">
        <v>0</v>
      </c>
      <c r="AH34" s="22">
        <v>0</v>
      </c>
      <c r="AI34" s="22">
        <v>0</v>
      </c>
      <c r="AJ34" s="22">
        <v>0</v>
      </c>
    </row>
    <row r="35" spans="1:36" x14ac:dyDescent="0.2">
      <c r="A35" s="17"/>
      <c r="B35" s="37" t="s">
        <v>30</v>
      </c>
      <c r="C35" s="51" t="s">
        <v>31</v>
      </c>
      <c r="D35" s="33">
        <v>1988</v>
      </c>
      <c r="E35" s="33">
        <v>38</v>
      </c>
      <c r="F35" s="33">
        <v>11</v>
      </c>
      <c r="G35" s="18">
        <v>20</v>
      </c>
      <c r="H35" s="19">
        <v>23</v>
      </c>
      <c r="I35" s="18">
        <v>50</v>
      </c>
      <c r="J35" s="35">
        <v>1720</v>
      </c>
      <c r="K35" s="20">
        <v>0.6100000000000001</v>
      </c>
      <c r="L35" s="21">
        <v>502</v>
      </c>
      <c r="M35" s="22">
        <v>0</v>
      </c>
      <c r="N35" s="22">
        <v>0</v>
      </c>
      <c r="O35" s="22">
        <v>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22">
        <v>0</v>
      </c>
      <c r="X35" s="22">
        <v>0</v>
      </c>
      <c r="Y35" s="22">
        <v>0</v>
      </c>
      <c r="Z35" s="22">
        <v>0</v>
      </c>
      <c r="AA35" s="22">
        <v>0</v>
      </c>
      <c r="AB35" s="22">
        <v>0</v>
      </c>
      <c r="AC35" s="22">
        <v>0</v>
      </c>
      <c r="AD35" s="22">
        <v>0</v>
      </c>
      <c r="AE35" s="22">
        <v>0</v>
      </c>
      <c r="AF35" s="22">
        <v>0</v>
      </c>
      <c r="AG35" s="22">
        <v>0</v>
      </c>
      <c r="AH35" s="22">
        <v>0</v>
      </c>
      <c r="AI35" s="22">
        <v>0</v>
      </c>
      <c r="AJ35" s="22">
        <v>0</v>
      </c>
    </row>
    <row r="36" spans="1:36" x14ac:dyDescent="0.2">
      <c r="A36" s="17"/>
      <c r="B36" s="37" t="s">
        <v>30</v>
      </c>
      <c r="C36" s="51" t="s">
        <v>31</v>
      </c>
      <c r="D36" s="33">
        <v>1984</v>
      </c>
      <c r="E36" s="33">
        <v>42</v>
      </c>
      <c r="F36" s="33">
        <v>16</v>
      </c>
      <c r="G36" s="18">
        <v>20</v>
      </c>
      <c r="H36" s="19">
        <v>24</v>
      </c>
      <c r="I36" s="18">
        <v>50</v>
      </c>
      <c r="J36" s="35">
        <v>1740</v>
      </c>
      <c r="K36" s="20">
        <v>0.63</v>
      </c>
      <c r="L36" s="21">
        <v>731</v>
      </c>
      <c r="M36" s="22">
        <v>0</v>
      </c>
      <c r="N36" s="22">
        <v>0</v>
      </c>
      <c r="O36" s="22">
        <v>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8772</v>
      </c>
      <c r="W36" s="22">
        <v>8772</v>
      </c>
      <c r="X36" s="22">
        <v>8772</v>
      </c>
      <c r="Y36" s="22">
        <v>8772</v>
      </c>
      <c r="Z36" s="22">
        <v>8772</v>
      </c>
      <c r="AA36" s="22">
        <v>8772</v>
      </c>
      <c r="AB36" s="22">
        <v>8772</v>
      </c>
      <c r="AC36" s="22">
        <v>8772</v>
      </c>
      <c r="AD36" s="22">
        <v>8772</v>
      </c>
      <c r="AE36" s="22">
        <v>8772</v>
      </c>
      <c r="AF36" s="22">
        <v>8772</v>
      </c>
      <c r="AG36" s="22">
        <v>8772</v>
      </c>
      <c r="AH36" s="22">
        <v>8772</v>
      </c>
      <c r="AI36" s="22">
        <v>8772</v>
      </c>
      <c r="AJ36" s="22">
        <v>8772</v>
      </c>
    </row>
    <row r="37" spans="1:36" x14ac:dyDescent="0.2">
      <c r="A37" s="17"/>
      <c r="B37" s="37" t="s">
        <v>30</v>
      </c>
      <c r="C37" s="51" t="s">
        <v>31</v>
      </c>
      <c r="D37" s="33">
        <v>1985</v>
      </c>
      <c r="E37" s="33">
        <v>41</v>
      </c>
      <c r="F37" s="33">
        <v>14</v>
      </c>
      <c r="G37" s="18">
        <v>20</v>
      </c>
      <c r="H37" s="19">
        <v>23</v>
      </c>
      <c r="I37" s="18">
        <v>50</v>
      </c>
      <c r="J37" s="35">
        <v>1720</v>
      </c>
      <c r="K37" s="20">
        <v>0.6100000000000001</v>
      </c>
      <c r="L37" s="21">
        <v>639</v>
      </c>
      <c r="M37" s="22">
        <v>0</v>
      </c>
      <c r="N37" s="22">
        <v>0</v>
      </c>
      <c r="O37" s="22">
        <v>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22">
        <v>0</v>
      </c>
      <c r="X37" s="22">
        <v>0</v>
      </c>
      <c r="Y37" s="22">
        <v>0</v>
      </c>
      <c r="Z37" s="22">
        <v>0</v>
      </c>
      <c r="AA37" s="22">
        <v>0</v>
      </c>
      <c r="AB37" s="22">
        <v>0</v>
      </c>
      <c r="AC37" s="22">
        <v>0</v>
      </c>
      <c r="AD37" s="22">
        <v>0</v>
      </c>
      <c r="AE37" s="22">
        <v>0</v>
      </c>
      <c r="AF37" s="22">
        <v>0</v>
      </c>
      <c r="AG37" s="22">
        <v>0</v>
      </c>
      <c r="AH37" s="22">
        <v>0</v>
      </c>
      <c r="AI37" s="22">
        <v>0</v>
      </c>
      <c r="AJ37" s="22">
        <v>0</v>
      </c>
    </row>
    <row r="38" spans="1:36" x14ac:dyDescent="0.2">
      <c r="A38" s="17"/>
      <c r="B38" s="37" t="s">
        <v>30</v>
      </c>
      <c r="C38" s="51" t="s">
        <v>31</v>
      </c>
      <c r="D38" s="33">
        <v>1979</v>
      </c>
      <c r="E38" s="33">
        <v>47</v>
      </c>
      <c r="F38" s="33">
        <v>17</v>
      </c>
      <c r="G38" s="18">
        <v>20</v>
      </c>
      <c r="H38" s="19">
        <v>20</v>
      </c>
      <c r="I38" s="18">
        <v>50</v>
      </c>
      <c r="J38" s="35">
        <v>1740</v>
      </c>
      <c r="K38" s="20">
        <v>0.55000000000000004</v>
      </c>
      <c r="L38" s="21">
        <v>813</v>
      </c>
      <c r="M38" s="22">
        <v>0</v>
      </c>
      <c r="N38" s="22">
        <v>0</v>
      </c>
      <c r="O38" s="22">
        <v>0</v>
      </c>
      <c r="P38" s="22">
        <v>0</v>
      </c>
      <c r="Q38" s="22">
        <v>9756</v>
      </c>
      <c r="R38" s="22">
        <v>9756</v>
      </c>
      <c r="S38" s="22">
        <v>9756</v>
      </c>
      <c r="T38" s="22">
        <v>9756</v>
      </c>
      <c r="U38" s="22">
        <v>9756</v>
      </c>
      <c r="V38" s="22">
        <v>9756</v>
      </c>
      <c r="W38" s="22">
        <v>9756</v>
      </c>
      <c r="X38" s="22">
        <v>9756</v>
      </c>
      <c r="Y38" s="22">
        <v>9756</v>
      </c>
      <c r="Z38" s="22">
        <v>9756</v>
      </c>
      <c r="AA38" s="22">
        <v>9756</v>
      </c>
      <c r="AB38" s="22">
        <v>9756</v>
      </c>
      <c r="AC38" s="22">
        <v>9756</v>
      </c>
      <c r="AD38" s="22">
        <v>9756</v>
      </c>
      <c r="AE38" s="22">
        <v>9756</v>
      </c>
      <c r="AF38" s="22">
        <v>0</v>
      </c>
      <c r="AG38" s="22">
        <v>0</v>
      </c>
      <c r="AH38" s="22">
        <v>0</v>
      </c>
      <c r="AI38" s="22">
        <v>0</v>
      </c>
      <c r="AJ38" s="22">
        <v>0</v>
      </c>
    </row>
    <row r="39" spans="1:36" x14ac:dyDescent="0.2">
      <c r="A39" s="17"/>
      <c r="B39" s="37" t="s">
        <v>30</v>
      </c>
      <c r="C39" s="51" t="s">
        <v>31</v>
      </c>
      <c r="D39" s="33">
        <v>1979</v>
      </c>
      <c r="E39" s="33">
        <v>47</v>
      </c>
      <c r="F39" s="33">
        <v>18</v>
      </c>
      <c r="G39" s="18">
        <v>20</v>
      </c>
      <c r="H39" s="19">
        <v>21</v>
      </c>
      <c r="I39" s="18">
        <v>50</v>
      </c>
      <c r="J39" s="35">
        <v>1740</v>
      </c>
      <c r="K39" s="20">
        <v>0.57000000000000006</v>
      </c>
      <c r="L39" s="21">
        <v>850</v>
      </c>
      <c r="M39" s="22">
        <v>0</v>
      </c>
      <c r="N39" s="22">
        <v>0</v>
      </c>
      <c r="O39" s="22">
        <v>0</v>
      </c>
      <c r="P39" s="22">
        <v>0</v>
      </c>
      <c r="Q39" s="22">
        <v>10200</v>
      </c>
      <c r="R39" s="22">
        <v>10200</v>
      </c>
      <c r="S39" s="22">
        <v>10200</v>
      </c>
      <c r="T39" s="22">
        <v>10200</v>
      </c>
      <c r="U39" s="22">
        <v>10200</v>
      </c>
      <c r="V39" s="22">
        <v>10200</v>
      </c>
      <c r="W39" s="22">
        <v>10200</v>
      </c>
      <c r="X39" s="22">
        <v>10200</v>
      </c>
      <c r="Y39" s="22">
        <v>10200</v>
      </c>
      <c r="Z39" s="22">
        <v>10200</v>
      </c>
      <c r="AA39" s="22">
        <v>10200</v>
      </c>
      <c r="AB39" s="22">
        <v>10200</v>
      </c>
      <c r="AC39" s="22">
        <v>10200</v>
      </c>
      <c r="AD39" s="22">
        <v>10200</v>
      </c>
      <c r="AE39" s="22">
        <v>10200</v>
      </c>
      <c r="AF39" s="22">
        <v>0</v>
      </c>
      <c r="AG39" s="22">
        <v>0</v>
      </c>
      <c r="AH39" s="22">
        <v>0</v>
      </c>
      <c r="AI39" s="22">
        <v>0</v>
      </c>
      <c r="AJ39" s="22">
        <v>0</v>
      </c>
    </row>
    <row r="40" spans="1:36" x14ac:dyDescent="0.2">
      <c r="A40" s="17"/>
      <c r="B40" s="37" t="s">
        <v>30</v>
      </c>
      <c r="C40" s="51" t="s">
        <v>31</v>
      </c>
      <c r="D40" s="33">
        <v>1980</v>
      </c>
      <c r="E40" s="33">
        <v>46</v>
      </c>
      <c r="F40" s="33">
        <v>16</v>
      </c>
      <c r="G40" s="18">
        <v>20</v>
      </c>
      <c r="H40" s="19">
        <v>20</v>
      </c>
      <c r="I40" s="18">
        <v>50</v>
      </c>
      <c r="J40" s="35">
        <v>1740</v>
      </c>
      <c r="K40" s="20">
        <v>0.55000000000000004</v>
      </c>
      <c r="L40" s="21">
        <v>766</v>
      </c>
      <c r="M40" s="22">
        <v>0</v>
      </c>
      <c r="N40" s="22">
        <v>0</v>
      </c>
      <c r="O40" s="22">
        <v>0</v>
      </c>
      <c r="P40" s="22">
        <v>0</v>
      </c>
      <c r="Q40" s="22">
        <v>0</v>
      </c>
      <c r="R40" s="22">
        <v>9192</v>
      </c>
      <c r="S40" s="22">
        <v>9192</v>
      </c>
      <c r="T40" s="22">
        <v>9192</v>
      </c>
      <c r="U40" s="22">
        <v>9192</v>
      </c>
      <c r="V40" s="22">
        <v>9192</v>
      </c>
      <c r="W40" s="22">
        <v>9192</v>
      </c>
      <c r="X40" s="22">
        <v>9192</v>
      </c>
      <c r="Y40" s="22">
        <v>9192</v>
      </c>
      <c r="Z40" s="22">
        <v>9192</v>
      </c>
      <c r="AA40" s="22">
        <v>9192</v>
      </c>
      <c r="AB40" s="22">
        <v>9192</v>
      </c>
      <c r="AC40" s="22">
        <v>9192</v>
      </c>
      <c r="AD40" s="22">
        <v>9192</v>
      </c>
      <c r="AE40" s="22">
        <v>9192</v>
      </c>
      <c r="AF40" s="22">
        <v>9192</v>
      </c>
      <c r="AG40" s="22">
        <v>0</v>
      </c>
      <c r="AH40" s="22">
        <v>0</v>
      </c>
      <c r="AI40" s="22">
        <v>0</v>
      </c>
      <c r="AJ40" s="22">
        <v>0</v>
      </c>
    </row>
    <row r="41" spans="1:36" ht="10.15" x14ac:dyDescent="0.2">
      <c r="A41" s="17"/>
      <c r="B41" s="37" t="s">
        <v>32</v>
      </c>
      <c r="C41" s="51" t="s">
        <v>34</v>
      </c>
      <c r="D41" s="33">
        <v>1991</v>
      </c>
      <c r="E41" s="33">
        <v>35</v>
      </c>
      <c r="F41" s="33">
        <v>8</v>
      </c>
      <c r="G41" s="18">
        <v>20</v>
      </c>
      <c r="H41" s="19">
        <v>23</v>
      </c>
      <c r="I41" s="18">
        <v>50</v>
      </c>
      <c r="J41" s="35">
        <v>1599</v>
      </c>
      <c r="K41" s="20">
        <v>0.6100000000000001</v>
      </c>
      <c r="L41" s="21">
        <v>339</v>
      </c>
      <c r="M41" s="22">
        <v>0</v>
      </c>
      <c r="N41" s="22">
        <v>0</v>
      </c>
      <c r="O41" s="22">
        <v>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22">
        <v>0</v>
      </c>
      <c r="X41" s="22">
        <v>0</v>
      </c>
      <c r="Y41" s="22">
        <v>0</v>
      </c>
      <c r="Z41" s="22">
        <v>0</v>
      </c>
      <c r="AA41" s="22">
        <v>0</v>
      </c>
      <c r="AB41" s="22">
        <v>0</v>
      </c>
      <c r="AC41" s="22">
        <v>0</v>
      </c>
      <c r="AD41" s="22">
        <v>0</v>
      </c>
      <c r="AE41" s="22">
        <v>0</v>
      </c>
      <c r="AF41" s="22">
        <v>0</v>
      </c>
      <c r="AG41" s="22">
        <v>0</v>
      </c>
      <c r="AH41" s="22">
        <v>0</v>
      </c>
      <c r="AI41" s="22">
        <v>0</v>
      </c>
      <c r="AJ41" s="22">
        <v>0</v>
      </c>
    </row>
    <row r="42" spans="1:36" ht="10.15" x14ac:dyDescent="0.2">
      <c r="A42" s="17"/>
      <c r="B42" s="37" t="s">
        <v>32</v>
      </c>
      <c r="C42" s="51" t="s">
        <v>34</v>
      </c>
      <c r="D42" s="33">
        <v>1992</v>
      </c>
      <c r="E42" s="33">
        <v>34</v>
      </c>
      <c r="F42" s="33">
        <v>8</v>
      </c>
      <c r="G42" s="18">
        <v>20</v>
      </c>
      <c r="H42" s="19">
        <v>24</v>
      </c>
      <c r="I42" s="18">
        <v>50</v>
      </c>
      <c r="J42" s="35">
        <v>1599</v>
      </c>
      <c r="K42" s="20">
        <v>0.63</v>
      </c>
      <c r="L42" s="21">
        <v>336</v>
      </c>
      <c r="M42" s="22">
        <v>0</v>
      </c>
      <c r="N42" s="22">
        <v>0</v>
      </c>
      <c r="O42" s="22">
        <v>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22">
        <v>0</v>
      </c>
      <c r="X42" s="22">
        <v>0</v>
      </c>
      <c r="Y42" s="22">
        <v>0</v>
      </c>
      <c r="Z42" s="22">
        <v>0</v>
      </c>
      <c r="AA42" s="22">
        <v>0</v>
      </c>
      <c r="AB42" s="22">
        <v>0</v>
      </c>
      <c r="AC42" s="22">
        <v>0</v>
      </c>
      <c r="AD42" s="22">
        <v>0</v>
      </c>
      <c r="AE42" s="22">
        <v>0</v>
      </c>
      <c r="AF42" s="22">
        <v>0</v>
      </c>
      <c r="AG42" s="22">
        <v>0</v>
      </c>
      <c r="AH42" s="22">
        <v>0</v>
      </c>
      <c r="AI42" s="22">
        <v>0</v>
      </c>
      <c r="AJ42" s="22">
        <v>0</v>
      </c>
    </row>
    <row r="43" spans="1:36" ht="10.15" x14ac:dyDescent="0.2">
      <c r="A43" s="17"/>
      <c r="B43" s="37" t="s">
        <v>32</v>
      </c>
      <c r="C43" s="51" t="s">
        <v>34</v>
      </c>
      <c r="D43" s="33">
        <v>1989</v>
      </c>
      <c r="E43" s="33">
        <v>37</v>
      </c>
      <c r="F43" s="33">
        <v>7</v>
      </c>
      <c r="G43" s="18">
        <v>20</v>
      </c>
      <c r="H43" s="19">
        <v>20</v>
      </c>
      <c r="I43" s="18">
        <v>50</v>
      </c>
      <c r="J43" s="35">
        <v>1599</v>
      </c>
      <c r="K43" s="20">
        <v>0.55000000000000004</v>
      </c>
      <c r="L43" s="21">
        <v>308</v>
      </c>
      <c r="M43" s="22">
        <v>0</v>
      </c>
      <c r="N43" s="22">
        <v>0</v>
      </c>
      <c r="O43" s="22">
        <v>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22">
        <v>0</v>
      </c>
      <c r="X43" s="22">
        <v>0</v>
      </c>
      <c r="Y43" s="22">
        <v>0</v>
      </c>
      <c r="Z43" s="22">
        <v>0</v>
      </c>
      <c r="AA43" s="22">
        <v>0</v>
      </c>
      <c r="AB43" s="22">
        <v>0</v>
      </c>
      <c r="AC43" s="22">
        <v>0</v>
      </c>
      <c r="AD43" s="22">
        <v>0</v>
      </c>
      <c r="AE43" s="22">
        <v>0</v>
      </c>
      <c r="AF43" s="22">
        <v>0</v>
      </c>
      <c r="AG43" s="22">
        <v>0</v>
      </c>
      <c r="AH43" s="22">
        <v>0</v>
      </c>
      <c r="AI43" s="22">
        <v>0</v>
      </c>
      <c r="AJ43" s="22">
        <v>0</v>
      </c>
    </row>
    <row r="44" spans="1:36" x14ac:dyDescent="0.2">
      <c r="A44" s="17"/>
      <c r="B44" s="37" t="s">
        <v>35</v>
      </c>
      <c r="C44" s="51" t="s">
        <v>33</v>
      </c>
      <c r="D44" s="33">
        <v>1984</v>
      </c>
      <c r="E44" s="33">
        <v>42</v>
      </c>
      <c r="F44" s="63">
        <v>17</v>
      </c>
      <c r="G44" s="18">
        <v>20</v>
      </c>
      <c r="H44" s="19">
        <v>25</v>
      </c>
      <c r="I44" s="18">
        <v>50</v>
      </c>
      <c r="J44" s="35">
        <v>1294</v>
      </c>
      <c r="K44" s="20">
        <v>0.65</v>
      </c>
      <c r="L44" s="21">
        <v>572</v>
      </c>
      <c r="M44" s="22">
        <v>0</v>
      </c>
      <c r="N44" s="22">
        <v>0</v>
      </c>
      <c r="O44" s="22">
        <v>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6864</v>
      </c>
      <c r="W44" s="22">
        <v>6864</v>
      </c>
      <c r="X44" s="22">
        <v>6864</v>
      </c>
      <c r="Y44" s="22">
        <v>6864</v>
      </c>
      <c r="Z44" s="22">
        <v>6864</v>
      </c>
      <c r="AA44" s="22">
        <v>6864</v>
      </c>
      <c r="AB44" s="22">
        <v>6864</v>
      </c>
      <c r="AC44" s="22">
        <v>6864</v>
      </c>
      <c r="AD44" s="22">
        <v>6864</v>
      </c>
      <c r="AE44" s="22">
        <v>6864</v>
      </c>
      <c r="AF44" s="22">
        <v>6864</v>
      </c>
      <c r="AG44" s="22">
        <v>6864</v>
      </c>
      <c r="AH44" s="22">
        <v>6864</v>
      </c>
      <c r="AI44" s="22">
        <v>6864</v>
      </c>
      <c r="AJ44" s="22">
        <v>6864</v>
      </c>
    </row>
    <row r="45" spans="1:36" ht="10.15" x14ac:dyDescent="0.2">
      <c r="A45" s="17"/>
      <c r="B45" s="37" t="s">
        <v>32</v>
      </c>
      <c r="C45" s="51" t="s">
        <v>34</v>
      </c>
      <c r="D45" s="33">
        <v>1992</v>
      </c>
      <c r="E45" s="33">
        <v>34</v>
      </c>
      <c r="F45" s="63">
        <v>7</v>
      </c>
      <c r="G45" s="18">
        <v>20</v>
      </c>
      <c r="H45" s="19">
        <v>23</v>
      </c>
      <c r="I45" s="18">
        <v>50</v>
      </c>
      <c r="J45" s="35">
        <v>1572</v>
      </c>
      <c r="K45" s="20">
        <v>0.6100000000000001</v>
      </c>
      <c r="L45" s="21">
        <v>292</v>
      </c>
      <c r="M45" s="22">
        <v>0</v>
      </c>
      <c r="N45" s="22">
        <v>0</v>
      </c>
      <c r="O45" s="22">
        <v>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22">
        <v>0</v>
      </c>
      <c r="X45" s="22">
        <v>0</v>
      </c>
      <c r="Y45" s="22">
        <v>0</v>
      </c>
      <c r="Z45" s="22">
        <v>0</v>
      </c>
      <c r="AA45" s="22">
        <v>0</v>
      </c>
      <c r="AB45" s="22">
        <v>0</v>
      </c>
      <c r="AC45" s="22">
        <v>0</v>
      </c>
      <c r="AD45" s="22">
        <v>0</v>
      </c>
      <c r="AE45" s="22">
        <v>0</v>
      </c>
      <c r="AF45" s="22">
        <v>0</v>
      </c>
      <c r="AG45" s="22">
        <v>0</v>
      </c>
      <c r="AH45" s="22">
        <v>0</v>
      </c>
      <c r="AI45" s="22">
        <v>0</v>
      </c>
      <c r="AJ45" s="22">
        <v>0</v>
      </c>
    </row>
    <row r="46" spans="1:36" x14ac:dyDescent="0.2">
      <c r="A46" s="17"/>
      <c r="B46" s="37" t="s">
        <v>29</v>
      </c>
      <c r="C46" s="51" t="s">
        <v>26</v>
      </c>
      <c r="D46" s="33">
        <v>1972</v>
      </c>
      <c r="E46" s="33">
        <v>54</v>
      </c>
      <c r="F46" s="63">
        <v>19</v>
      </c>
      <c r="G46" s="18">
        <v>20</v>
      </c>
      <c r="H46" s="19">
        <v>15</v>
      </c>
      <c r="I46" s="18">
        <v>50</v>
      </c>
      <c r="J46" s="35">
        <v>2121</v>
      </c>
      <c r="K46" s="20">
        <v>0.45000000000000007</v>
      </c>
      <c r="L46" s="21">
        <v>1209</v>
      </c>
      <c r="M46" s="22">
        <v>14508</v>
      </c>
      <c r="N46" s="22">
        <v>14508</v>
      </c>
      <c r="O46" s="22">
        <v>14508</v>
      </c>
      <c r="P46" s="22">
        <v>14508</v>
      </c>
      <c r="Q46" s="22">
        <v>14508</v>
      </c>
      <c r="R46" s="22">
        <v>14508</v>
      </c>
      <c r="S46" s="22">
        <v>14508</v>
      </c>
      <c r="T46" s="22">
        <v>14508</v>
      </c>
      <c r="U46" s="22">
        <v>14508</v>
      </c>
      <c r="V46" s="22">
        <v>14508</v>
      </c>
      <c r="W46" s="22">
        <v>14508</v>
      </c>
      <c r="X46" s="22">
        <v>14508</v>
      </c>
      <c r="Y46" s="22">
        <v>0</v>
      </c>
      <c r="Z46" s="22">
        <v>0</v>
      </c>
      <c r="AA46" s="22">
        <v>0</v>
      </c>
      <c r="AB46" s="22">
        <v>0</v>
      </c>
      <c r="AC46" s="22">
        <v>0</v>
      </c>
      <c r="AD46" s="22">
        <v>0</v>
      </c>
      <c r="AE46" s="22">
        <v>0</v>
      </c>
      <c r="AF46" s="22">
        <v>0</v>
      </c>
      <c r="AG46" s="22">
        <v>0</v>
      </c>
      <c r="AH46" s="22">
        <v>0</v>
      </c>
      <c r="AI46" s="22">
        <v>0</v>
      </c>
      <c r="AJ46" s="22">
        <v>0</v>
      </c>
    </row>
    <row r="47" spans="1:36" x14ac:dyDescent="0.2">
      <c r="A47" s="17"/>
      <c r="B47" s="37" t="s">
        <v>29</v>
      </c>
      <c r="C47" s="51" t="s">
        <v>26</v>
      </c>
      <c r="D47" s="33">
        <v>1982</v>
      </c>
      <c r="E47" s="33">
        <v>44</v>
      </c>
      <c r="F47" s="63">
        <v>17</v>
      </c>
      <c r="G47" s="18">
        <v>20</v>
      </c>
      <c r="H47" s="19">
        <v>23</v>
      </c>
      <c r="I47" s="18">
        <v>50</v>
      </c>
      <c r="J47" s="35">
        <v>1968</v>
      </c>
      <c r="K47" s="20">
        <v>0.6100000000000001</v>
      </c>
      <c r="L47" s="21">
        <v>887</v>
      </c>
      <c r="M47" s="22">
        <v>0</v>
      </c>
      <c r="N47" s="22">
        <v>0</v>
      </c>
      <c r="O47" s="22">
        <v>0</v>
      </c>
      <c r="P47" s="22">
        <v>0</v>
      </c>
      <c r="Q47" s="22">
        <v>0</v>
      </c>
      <c r="R47" s="22">
        <v>0</v>
      </c>
      <c r="S47" s="22">
        <v>0</v>
      </c>
      <c r="T47" s="22">
        <v>10644</v>
      </c>
      <c r="U47" s="22">
        <v>10644</v>
      </c>
      <c r="V47" s="22">
        <v>10644</v>
      </c>
      <c r="W47" s="22">
        <v>10644</v>
      </c>
      <c r="X47" s="22">
        <v>10644</v>
      </c>
      <c r="Y47" s="22">
        <v>10644</v>
      </c>
      <c r="Z47" s="22">
        <v>10644</v>
      </c>
      <c r="AA47" s="22">
        <v>10644</v>
      </c>
      <c r="AB47" s="22">
        <v>10644</v>
      </c>
      <c r="AC47" s="22">
        <v>10644</v>
      </c>
      <c r="AD47" s="22">
        <v>10644</v>
      </c>
      <c r="AE47" s="22">
        <v>10644</v>
      </c>
      <c r="AF47" s="22">
        <v>10644</v>
      </c>
      <c r="AG47" s="22">
        <v>10644</v>
      </c>
      <c r="AH47" s="22">
        <v>10644</v>
      </c>
      <c r="AI47" s="22">
        <v>0</v>
      </c>
      <c r="AJ47" s="22">
        <v>0</v>
      </c>
    </row>
    <row r="48" spans="1:36" x14ac:dyDescent="0.2">
      <c r="A48" s="17"/>
      <c r="B48" s="37" t="s">
        <v>30</v>
      </c>
      <c r="C48" s="51" t="s">
        <v>34</v>
      </c>
      <c r="D48" s="33">
        <v>1984</v>
      </c>
      <c r="E48" s="33">
        <v>42</v>
      </c>
      <c r="F48" s="63">
        <v>9</v>
      </c>
      <c r="G48" s="18">
        <v>20</v>
      </c>
      <c r="H48" s="19">
        <v>17</v>
      </c>
      <c r="I48" s="18">
        <v>50</v>
      </c>
      <c r="J48" s="35">
        <v>1672</v>
      </c>
      <c r="K48" s="20">
        <v>0.49000000000000005</v>
      </c>
      <c r="L48" s="21">
        <v>434</v>
      </c>
      <c r="M48" s="22">
        <v>0</v>
      </c>
      <c r="N48" s="22">
        <v>0</v>
      </c>
      <c r="O48" s="22">
        <v>0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5208</v>
      </c>
      <c r="W48" s="22">
        <v>5208</v>
      </c>
      <c r="X48" s="22">
        <v>5208</v>
      </c>
      <c r="Y48" s="22">
        <v>5208</v>
      </c>
      <c r="Z48" s="22">
        <v>5208</v>
      </c>
      <c r="AA48" s="22">
        <v>5208</v>
      </c>
      <c r="AB48" s="22">
        <v>5208</v>
      </c>
      <c r="AC48" s="22">
        <v>5208</v>
      </c>
      <c r="AD48" s="22">
        <v>5208</v>
      </c>
      <c r="AE48" s="22">
        <v>5208</v>
      </c>
      <c r="AF48" s="22">
        <v>5208</v>
      </c>
      <c r="AG48" s="22">
        <v>5208</v>
      </c>
      <c r="AH48" s="22">
        <v>5208</v>
      </c>
      <c r="AI48" s="22">
        <v>5208</v>
      </c>
      <c r="AJ48" s="22">
        <v>5208</v>
      </c>
    </row>
    <row r="49" spans="1:36" x14ac:dyDescent="0.2">
      <c r="A49" s="17"/>
      <c r="B49" s="37" t="s">
        <v>30</v>
      </c>
      <c r="C49" s="51" t="s">
        <v>31</v>
      </c>
      <c r="D49" s="33">
        <v>1979</v>
      </c>
      <c r="E49" s="33">
        <v>47</v>
      </c>
      <c r="F49" s="63">
        <v>18</v>
      </c>
      <c r="G49" s="18">
        <v>20</v>
      </c>
      <c r="H49" s="19">
        <v>21</v>
      </c>
      <c r="I49" s="18">
        <v>50</v>
      </c>
      <c r="J49" s="35">
        <v>1711</v>
      </c>
      <c r="K49" s="20">
        <v>0.57000000000000006</v>
      </c>
      <c r="L49" s="21">
        <v>836</v>
      </c>
      <c r="M49" s="22">
        <v>0</v>
      </c>
      <c r="N49" s="22">
        <v>0</v>
      </c>
      <c r="O49" s="22">
        <v>0</v>
      </c>
      <c r="P49" s="22">
        <v>0</v>
      </c>
      <c r="Q49" s="22">
        <v>10032</v>
      </c>
      <c r="R49" s="22">
        <v>10032</v>
      </c>
      <c r="S49" s="22">
        <v>10032</v>
      </c>
      <c r="T49" s="22">
        <v>10032</v>
      </c>
      <c r="U49" s="22">
        <v>10032</v>
      </c>
      <c r="V49" s="22">
        <v>10032</v>
      </c>
      <c r="W49" s="22">
        <v>10032</v>
      </c>
      <c r="X49" s="22">
        <v>10032</v>
      </c>
      <c r="Y49" s="22">
        <v>10032</v>
      </c>
      <c r="Z49" s="22">
        <v>10032</v>
      </c>
      <c r="AA49" s="22">
        <v>10032</v>
      </c>
      <c r="AB49" s="22">
        <v>10032</v>
      </c>
      <c r="AC49" s="22">
        <v>10032</v>
      </c>
      <c r="AD49" s="22">
        <v>10032</v>
      </c>
      <c r="AE49" s="22">
        <v>10032</v>
      </c>
      <c r="AF49" s="22">
        <v>0</v>
      </c>
      <c r="AG49" s="22">
        <v>0</v>
      </c>
      <c r="AH49" s="22">
        <v>0</v>
      </c>
      <c r="AI49" s="22">
        <v>0</v>
      </c>
      <c r="AJ49" s="22">
        <v>0</v>
      </c>
    </row>
    <row r="50" spans="1:36" x14ac:dyDescent="0.2">
      <c r="A50" s="17"/>
      <c r="B50" s="37" t="s">
        <v>30</v>
      </c>
      <c r="C50" s="51" t="s">
        <v>33</v>
      </c>
      <c r="D50" s="33">
        <v>1987</v>
      </c>
      <c r="E50" s="33">
        <v>39</v>
      </c>
      <c r="F50" s="63">
        <v>2</v>
      </c>
      <c r="G50" s="18">
        <v>20</v>
      </c>
      <c r="H50" s="19">
        <v>13</v>
      </c>
      <c r="I50" s="18">
        <v>50</v>
      </c>
      <c r="J50" s="35">
        <v>1645</v>
      </c>
      <c r="K50" s="20">
        <v>0.41000000000000003</v>
      </c>
      <c r="L50" s="21">
        <v>104</v>
      </c>
      <c r="M50" s="22">
        <v>0</v>
      </c>
      <c r="N50" s="22">
        <v>0</v>
      </c>
      <c r="O50" s="22">
        <v>0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22">
        <v>0</v>
      </c>
      <c r="X50" s="22">
        <v>0</v>
      </c>
      <c r="Y50" s="22">
        <v>0</v>
      </c>
      <c r="Z50" s="22">
        <v>0</v>
      </c>
      <c r="AA50" s="22">
        <v>0</v>
      </c>
      <c r="AB50" s="22">
        <v>0</v>
      </c>
      <c r="AC50" s="22">
        <v>0</v>
      </c>
      <c r="AD50" s="22">
        <v>0</v>
      </c>
      <c r="AE50" s="22">
        <v>0</v>
      </c>
      <c r="AF50" s="22">
        <v>0</v>
      </c>
      <c r="AG50" s="22">
        <v>0</v>
      </c>
      <c r="AH50" s="22">
        <v>0</v>
      </c>
      <c r="AI50" s="22">
        <v>0</v>
      </c>
      <c r="AJ50" s="22">
        <v>0</v>
      </c>
    </row>
    <row r="51" spans="1:36" x14ac:dyDescent="0.2">
      <c r="A51" s="17"/>
      <c r="B51" s="37" t="s">
        <v>30</v>
      </c>
      <c r="C51" s="51" t="s">
        <v>31</v>
      </c>
      <c r="D51" s="33">
        <v>1971</v>
      </c>
      <c r="E51" s="33">
        <v>55</v>
      </c>
      <c r="F51" s="63">
        <v>15</v>
      </c>
      <c r="G51" s="18">
        <v>20</v>
      </c>
      <c r="H51" s="19">
        <v>10</v>
      </c>
      <c r="I51" s="18">
        <v>50</v>
      </c>
      <c r="J51" s="35">
        <v>1831</v>
      </c>
      <c r="K51" s="20">
        <v>0.35000000000000003</v>
      </c>
      <c r="L51" s="21">
        <v>961</v>
      </c>
      <c r="M51" s="22">
        <v>11532</v>
      </c>
      <c r="N51" s="22">
        <v>11532</v>
      </c>
      <c r="O51" s="22">
        <v>11532</v>
      </c>
      <c r="P51" s="22">
        <v>11532</v>
      </c>
      <c r="Q51" s="22">
        <v>11532</v>
      </c>
      <c r="R51" s="22">
        <v>11532</v>
      </c>
      <c r="S51" s="22">
        <v>11532</v>
      </c>
      <c r="T51" s="22">
        <v>11532</v>
      </c>
      <c r="U51" s="22">
        <v>11532</v>
      </c>
      <c r="V51" s="22">
        <v>11532</v>
      </c>
      <c r="W51" s="22">
        <v>11532</v>
      </c>
      <c r="X51" s="22">
        <v>0</v>
      </c>
      <c r="Y51" s="22">
        <v>0</v>
      </c>
      <c r="Z51" s="22">
        <v>0</v>
      </c>
      <c r="AA51" s="22">
        <v>0</v>
      </c>
      <c r="AB51" s="22">
        <v>0</v>
      </c>
      <c r="AC51" s="22">
        <v>0</v>
      </c>
      <c r="AD51" s="22">
        <v>0</v>
      </c>
      <c r="AE51" s="22">
        <v>0</v>
      </c>
      <c r="AF51" s="22">
        <v>0</v>
      </c>
      <c r="AG51" s="22">
        <v>0</v>
      </c>
      <c r="AH51" s="22">
        <v>0</v>
      </c>
      <c r="AI51" s="22">
        <v>0</v>
      </c>
      <c r="AJ51" s="22">
        <v>0</v>
      </c>
    </row>
    <row r="52" spans="1:36" x14ac:dyDescent="0.2">
      <c r="A52" s="17"/>
      <c r="B52" s="37" t="s">
        <v>32</v>
      </c>
      <c r="C52" s="51" t="s">
        <v>31</v>
      </c>
      <c r="D52" s="67">
        <v>1979</v>
      </c>
      <c r="E52" s="33">
        <v>47</v>
      </c>
      <c r="F52" s="63">
        <v>14</v>
      </c>
      <c r="G52" s="18">
        <v>20</v>
      </c>
      <c r="H52" s="19">
        <v>17</v>
      </c>
      <c r="I52" s="18">
        <v>50</v>
      </c>
      <c r="J52" s="35">
        <v>1578</v>
      </c>
      <c r="K52" s="20">
        <v>0.49000000000000005</v>
      </c>
      <c r="L52" s="21">
        <v>637</v>
      </c>
      <c r="M52" s="22">
        <v>0</v>
      </c>
      <c r="N52" s="22">
        <v>0</v>
      </c>
      <c r="O52" s="22">
        <v>0</v>
      </c>
      <c r="P52" s="22">
        <v>0</v>
      </c>
      <c r="Q52" s="22">
        <v>7644</v>
      </c>
      <c r="R52" s="22">
        <v>7644</v>
      </c>
      <c r="S52" s="22">
        <v>7644</v>
      </c>
      <c r="T52" s="22">
        <v>7644</v>
      </c>
      <c r="U52" s="22">
        <v>7644</v>
      </c>
      <c r="V52" s="22">
        <v>7644</v>
      </c>
      <c r="W52" s="22">
        <v>7644</v>
      </c>
      <c r="X52" s="22">
        <v>7644</v>
      </c>
      <c r="Y52" s="22">
        <v>7644</v>
      </c>
      <c r="Z52" s="22">
        <v>7644</v>
      </c>
      <c r="AA52" s="22">
        <v>7644</v>
      </c>
      <c r="AB52" s="22">
        <v>7644</v>
      </c>
      <c r="AC52" s="22">
        <v>7644</v>
      </c>
      <c r="AD52" s="22">
        <v>7644</v>
      </c>
      <c r="AE52" s="22">
        <v>7644</v>
      </c>
      <c r="AF52" s="22">
        <v>0</v>
      </c>
      <c r="AG52" s="22">
        <v>0</v>
      </c>
      <c r="AH52" s="22">
        <v>0</v>
      </c>
      <c r="AI52" s="22">
        <v>0</v>
      </c>
      <c r="AJ52" s="22">
        <v>0</v>
      </c>
    </row>
    <row r="53" spans="1:36" x14ac:dyDescent="0.2">
      <c r="A53" s="17"/>
      <c r="B53" s="37" t="s">
        <v>32</v>
      </c>
      <c r="C53" s="51" t="s">
        <v>31</v>
      </c>
      <c r="D53" s="68" t="s">
        <v>23</v>
      </c>
      <c r="E53" s="33">
        <v>50</v>
      </c>
      <c r="F53" s="63">
        <v>14</v>
      </c>
      <c r="G53" s="18">
        <v>20</v>
      </c>
      <c r="H53" s="19">
        <v>14</v>
      </c>
      <c r="I53" s="18">
        <v>50</v>
      </c>
      <c r="J53" s="35">
        <v>1578</v>
      </c>
      <c r="K53" s="20">
        <v>0.43000000000000005</v>
      </c>
      <c r="L53" s="21">
        <v>679</v>
      </c>
      <c r="M53" s="22">
        <v>0</v>
      </c>
      <c r="N53" s="22">
        <v>8148</v>
      </c>
      <c r="O53" s="22">
        <v>8148</v>
      </c>
      <c r="P53" s="22">
        <v>8148</v>
      </c>
      <c r="Q53" s="22">
        <v>8148</v>
      </c>
      <c r="R53" s="22">
        <v>8148</v>
      </c>
      <c r="S53" s="22">
        <v>8148</v>
      </c>
      <c r="T53" s="22">
        <v>8148</v>
      </c>
      <c r="U53" s="22">
        <v>8148</v>
      </c>
      <c r="V53" s="22">
        <v>8148</v>
      </c>
      <c r="W53" s="22">
        <v>8148</v>
      </c>
      <c r="X53" s="22">
        <v>8148</v>
      </c>
      <c r="Y53" s="22">
        <v>8148</v>
      </c>
      <c r="Z53" s="22">
        <v>8148</v>
      </c>
      <c r="AA53" s="22">
        <v>8148</v>
      </c>
      <c r="AB53" s="22">
        <v>8148</v>
      </c>
      <c r="AC53" s="22">
        <v>0</v>
      </c>
      <c r="AD53" s="22">
        <v>0</v>
      </c>
      <c r="AE53" s="22">
        <v>0</v>
      </c>
      <c r="AF53" s="22">
        <v>0</v>
      </c>
      <c r="AG53" s="22">
        <v>0</v>
      </c>
      <c r="AH53" s="22">
        <v>0</v>
      </c>
      <c r="AI53" s="22">
        <v>0</v>
      </c>
      <c r="AJ53" s="22">
        <v>0</v>
      </c>
    </row>
    <row r="54" spans="1:36" x14ac:dyDescent="0.2">
      <c r="A54" s="17"/>
      <c r="B54" s="37" t="s">
        <v>30</v>
      </c>
      <c r="C54" s="51" t="s">
        <v>31</v>
      </c>
      <c r="D54" s="68" t="s">
        <v>24</v>
      </c>
      <c r="E54" s="33">
        <v>42</v>
      </c>
      <c r="F54" s="63">
        <v>16</v>
      </c>
      <c r="G54" s="18">
        <v>20</v>
      </c>
      <c r="H54" s="19">
        <v>24</v>
      </c>
      <c r="I54" s="18">
        <v>50</v>
      </c>
      <c r="J54" s="35">
        <v>1668</v>
      </c>
      <c r="K54" s="20">
        <v>0.63</v>
      </c>
      <c r="L54" s="21">
        <v>701</v>
      </c>
      <c r="M54" s="22">
        <v>0</v>
      </c>
      <c r="N54" s="22">
        <v>0</v>
      </c>
      <c r="O54" s="22">
        <v>0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8412</v>
      </c>
      <c r="W54" s="22">
        <v>8412</v>
      </c>
      <c r="X54" s="22">
        <v>8412</v>
      </c>
      <c r="Y54" s="22">
        <v>8412</v>
      </c>
      <c r="Z54" s="22">
        <v>8412</v>
      </c>
      <c r="AA54" s="22">
        <v>8412</v>
      </c>
      <c r="AB54" s="22">
        <v>8412</v>
      </c>
      <c r="AC54" s="22">
        <v>8412</v>
      </c>
      <c r="AD54" s="22">
        <v>8412</v>
      </c>
      <c r="AE54" s="22">
        <v>8412</v>
      </c>
      <c r="AF54" s="22">
        <v>8412</v>
      </c>
      <c r="AG54" s="22">
        <v>8412</v>
      </c>
      <c r="AH54" s="22">
        <v>8412</v>
      </c>
      <c r="AI54" s="22">
        <v>8412</v>
      </c>
      <c r="AJ54" s="22">
        <v>8412</v>
      </c>
    </row>
    <row r="55" spans="1:36" x14ac:dyDescent="0.2">
      <c r="A55" s="17"/>
      <c r="B55" s="25" t="s">
        <v>13</v>
      </c>
      <c r="C55" s="25"/>
      <c r="D55" s="25"/>
      <c r="E55" s="19"/>
      <c r="F55" s="19"/>
      <c r="G55" s="19"/>
      <c r="H55" s="19"/>
      <c r="I55" s="19"/>
      <c r="J55" s="23"/>
      <c r="K55" s="24"/>
      <c r="L55" s="25"/>
      <c r="M55" s="22">
        <v>26040</v>
      </c>
      <c r="N55" s="22">
        <v>41328</v>
      </c>
      <c r="O55" s="22">
        <v>64776</v>
      </c>
      <c r="P55" s="22">
        <v>91548</v>
      </c>
      <c r="Q55" s="22">
        <v>150420</v>
      </c>
      <c r="R55" s="22">
        <v>177408</v>
      </c>
      <c r="S55" s="22">
        <v>230088</v>
      </c>
      <c r="T55" s="22">
        <v>240732</v>
      </c>
      <c r="U55" s="22">
        <v>260364</v>
      </c>
      <c r="V55" s="22">
        <v>289620</v>
      </c>
      <c r="W55" s="22">
        <v>289620</v>
      </c>
      <c r="X55" s="22">
        <v>278088</v>
      </c>
      <c r="Y55" s="22">
        <v>263580</v>
      </c>
      <c r="Z55" s="22">
        <v>263580</v>
      </c>
      <c r="AA55" s="22">
        <v>263580</v>
      </c>
      <c r="AB55" s="22">
        <v>263580</v>
      </c>
      <c r="AC55" s="22">
        <v>248292</v>
      </c>
      <c r="AD55" s="22">
        <v>224844</v>
      </c>
      <c r="AE55" s="22">
        <v>198072</v>
      </c>
      <c r="AF55" s="22">
        <v>139200</v>
      </c>
      <c r="AG55" s="22">
        <v>112212</v>
      </c>
      <c r="AH55" s="22">
        <v>59532</v>
      </c>
      <c r="AI55" s="22">
        <v>48888</v>
      </c>
      <c r="AJ55" s="22">
        <v>29256</v>
      </c>
    </row>
    <row r="56" spans="1:36" x14ac:dyDescent="0.2">
      <c r="A56" s="91" t="s">
        <v>14</v>
      </c>
      <c r="B56" s="58" t="s">
        <v>15</v>
      </c>
      <c r="C56" s="58"/>
      <c r="D56" s="58"/>
      <c r="E56" s="26"/>
      <c r="F56" s="26"/>
      <c r="G56" s="26"/>
      <c r="H56" s="26"/>
      <c r="I56" s="26"/>
      <c r="J56" s="26"/>
      <c r="K56" s="26"/>
      <c r="L56" s="26"/>
      <c r="M56" s="27">
        <v>1</v>
      </c>
      <c r="N56" s="27">
        <v>0.97665787674577598</v>
      </c>
      <c r="O56" s="27">
        <v>0.95386060820956731</v>
      </c>
      <c r="P56" s="27">
        <v>0.93159547632539041</v>
      </c>
      <c r="Q56" s="27">
        <v>0.90985005989392576</v>
      </c>
      <c r="R56" s="27">
        <v>0.8886122276530185</v>
      </c>
      <c r="S56" s="27">
        <v>0.8678701315099312</v>
      </c>
      <c r="T56" s="27">
        <v>0.84761219993156678</v>
      </c>
      <c r="U56" s="27">
        <v>0.82782713148898024</v>
      </c>
      <c r="V56" s="27">
        <v>0.80850388855257371</v>
      </c>
      <c r="W56" s="27">
        <v>0.78963169113446019</v>
      </c>
      <c r="X56" s="27">
        <v>0.77120001087455825</v>
      </c>
      <c r="Y56" s="27">
        <v>0.75319856516706529</v>
      </c>
      <c r="Z56" s="27">
        <v>0.73561731142403097</v>
      </c>
      <c r="AA56" s="27">
        <v>0.71844644147283043</v>
      </c>
      <c r="AB56" s="27">
        <v>0.70167637608441302</v>
      </c>
      <c r="AC56" s="27">
        <v>0.68529775962927331</v>
      </c>
      <c r="AD56" s="27">
        <v>0.66930145485816317</v>
      </c>
      <c r="AE56" s="27">
        <v>0.65367853780463248</v>
      </c>
      <c r="AF56" s="27">
        <v>0.63842029280655588</v>
      </c>
      <c r="AG56" s="27">
        <v>0.62351820764386745</v>
      </c>
      <c r="AH56" s="27">
        <v>0.60896396878979142</v>
      </c>
      <c r="AI56" s="27">
        <v>0.59474945677291868</v>
      </c>
      <c r="AJ56" s="27">
        <v>0.58086674164754248</v>
      </c>
    </row>
    <row r="57" spans="1:36" x14ac:dyDescent="0.2">
      <c r="A57" s="92"/>
      <c r="B57" s="58" t="s">
        <v>16</v>
      </c>
      <c r="C57" s="58"/>
      <c r="D57" s="58"/>
      <c r="E57" s="26"/>
      <c r="F57" s="26"/>
      <c r="G57" s="26"/>
      <c r="H57" s="26"/>
      <c r="I57" s="26"/>
      <c r="J57" s="26"/>
      <c r="K57" s="26"/>
      <c r="L57" s="26"/>
      <c r="M57" s="28">
        <v>26040</v>
      </c>
      <c r="N57" s="28">
        <v>40363.316730149432</v>
      </c>
      <c r="O57" s="28">
        <v>61787.274757382933</v>
      </c>
      <c r="P57" s="28">
        <v>85285.702666636847</v>
      </c>
      <c r="Q57" s="28">
        <v>136859.64600924432</v>
      </c>
      <c r="R57" s="28">
        <v>157646.91808346671</v>
      </c>
      <c r="S57" s="28">
        <v>199686.50281885706</v>
      </c>
      <c r="T57" s="28">
        <v>204047.38011392593</v>
      </c>
      <c r="U57" s="28">
        <v>215536.38326299685</v>
      </c>
      <c r="V57" s="28">
        <v>234158.8962025964</v>
      </c>
      <c r="W57" s="28">
        <v>228693.13038636235</v>
      </c>
      <c r="X57" s="28">
        <v>214461.46862408417</v>
      </c>
      <c r="Y57" s="28">
        <v>198528.07780673506</v>
      </c>
      <c r="Z57" s="28">
        <v>193894.01094514609</v>
      </c>
      <c r="AA57" s="28">
        <v>189368.11304340864</v>
      </c>
      <c r="AB57" s="28">
        <v>184947.85920832958</v>
      </c>
      <c r="AC57" s="28">
        <v>170153.95133387152</v>
      </c>
      <c r="AD57" s="28">
        <v>150488.41631612883</v>
      </c>
      <c r="AE57" s="28">
        <v>129475.41534003917</v>
      </c>
      <c r="AF57" s="28">
        <v>88868.104758672576</v>
      </c>
      <c r="AG57" s="28">
        <v>69966.225116133661</v>
      </c>
      <c r="AH57" s="28">
        <v>36252.842989993864</v>
      </c>
      <c r="AI57" s="28">
        <v>29076.111442714449</v>
      </c>
      <c r="AJ57" s="28">
        <v>16993.837393640504</v>
      </c>
    </row>
    <row r="58" spans="1:36" x14ac:dyDescent="0.2">
      <c r="A58" s="92"/>
      <c r="B58" s="29" t="s">
        <v>17</v>
      </c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8">
        <v>0.9</v>
      </c>
      <c r="N58" s="28">
        <v>0.9</v>
      </c>
      <c r="O58" s="28">
        <v>0.9</v>
      </c>
      <c r="P58" s="28">
        <v>0.9</v>
      </c>
      <c r="Q58" s="28">
        <v>0.9</v>
      </c>
      <c r="R58" s="28">
        <v>0.9</v>
      </c>
      <c r="S58" s="28">
        <v>0.9</v>
      </c>
      <c r="T58" s="28">
        <v>0.9</v>
      </c>
      <c r="U58" s="28">
        <v>0.9</v>
      </c>
      <c r="V58" s="28">
        <v>0.9</v>
      </c>
      <c r="W58" s="28">
        <v>0.9</v>
      </c>
      <c r="X58" s="28">
        <v>0.9</v>
      </c>
      <c r="Y58" s="28">
        <v>0.9</v>
      </c>
      <c r="Z58" s="28">
        <v>0.9</v>
      </c>
      <c r="AA58" s="28">
        <v>0.9</v>
      </c>
      <c r="AB58" s="28">
        <v>0.9</v>
      </c>
      <c r="AC58" s="28">
        <v>0.9</v>
      </c>
      <c r="AD58" s="28">
        <v>0.9</v>
      </c>
      <c r="AE58" s="28">
        <v>0.9</v>
      </c>
      <c r="AF58" s="28">
        <v>0.9</v>
      </c>
      <c r="AG58" s="28">
        <v>0.9</v>
      </c>
      <c r="AH58" s="28">
        <v>0.9</v>
      </c>
      <c r="AI58" s="28">
        <v>0.9</v>
      </c>
      <c r="AJ58" s="28">
        <v>0.9</v>
      </c>
    </row>
    <row r="59" spans="1:36" x14ac:dyDescent="0.2">
      <c r="A59" s="93"/>
      <c r="B59" s="56" t="s">
        <v>13</v>
      </c>
      <c r="C59" s="57"/>
      <c r="D59" s="30"/>
      <c r="E59" s="30"/>
      <c r="F59" s="30"/>
      <c r="G59" s="30"/>
      <c r="H59" s="30"/>
      <c r="I59" s="30"/>
      <c r="J59" s="30"/>
      <c r="K59" s="30"/>
      <c r="L59" s="30"/>
      <c r="M59" s="28">
        <v>23436</v>
      </c>
      <c r="N59" s="28">
        <v>36326.985057134487</v>
      </c>
      <c r="O59" s="28">
        <v>55608.547281644642</v>
      </c>
      <c r="P59" s="28">
        <v>76757.132399973169</v>
      </c>
      <c r="Q59" s="28">
        <v>123173.68140831988</v>
      </c>
      <c r="R59" s="28">
        <v>141882.22627512005</v>
      </c>
      <c r="S59" s="28">
        <v>179717.85253697136</v>
      </c>
      <c r="T59" s="28">
        <v>183642.64210253334</v>
      </c>
      <c r="U59" s="28">
        <v>193982.74493669719</v>
      </c>
      <c r="V59" s="28">
        <v>210743.00658233676</v>
      </c>
      <c r="W59" s="28">
        <v>205823.81734772612</v>
      </c>
      <c r="X59" s="28">
        <v>193015.32176167576</v>
      </c>
      <c r="Y59" s="28">
        <v>178675.27002606157</v>
      </c>
      <c r="Z59" s="28">
        <v>174504.60985063147</v>
      </c>
      <c r="AA59" s="28">
        <v>170431.30173906777</v>
      </c>
      <c r="AB59" s="28">
        <v>166453.07328749663</v>
      </c>
      <c r="AC59" s="28">
        <v>153138.55620048437</v>
      </c>
      <c r="AD59" s="28">
        <v>135439.57468451594</v>
      </c>
      <c r="AE59" s="28">
        <v>116527.87380603525</v>
      </c>
      <c r="AF59" s="28">
        <v>79981.29428280532</v>
      </c>
      <c r="AG59" s="28">
        <v>62969.602604520296</v>
      </c>
      <c r="AH59" s="28">
        <v>32627.55869099448</v>
      </c>
      <c r="AI59" s="28">
        <v>26168.500298443007</v>
      </c>
      <c r="AJ59" s="28">
        <v>15294.453654276454</v>
      </c>
    </row>
    <row r="60" spans="1:36" x14ac:dyDescent="0.2">
      <c r="A60" s="17"/>
      <c r="B60" s="31" t="s">
        <v>38</v>
      </c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2">
        <v>2936321.6268154657</v>
      </c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</row>
  </sheetData>
  <mergeCells count="15">
    <mergeCell ref="A56:A59"/>
    <mergeCell ref="L9:L10"/>
    <mergeCell ref="M9:AJ9"/>
    <mergeCell ref="D11:D12"/>
    <mergeCell ref="F11:F12"/>
    <mergeCell ref="G11:G12"/>
    <mergeCell ref="H11:H12"/>
    <mergeCell ref="I11:I12"/>
    <mergeCell ref="J11:J12"/>
    <mergeCell ref="K11:K12"/>
    <mergeCell ref="D9:D10"/>
    <mergeCell ref="E9:F9"/>
    <mergeCell ref="G9:I9"/>
    <mergeCell ref="J9:J10"/>
    <mergeCell ref="K9:K10"/>
  </mergeCells>
  <conditionalFormatting sqref="B13:C54">
    <cfRule type="duplicateValues" dxfId="0" priority="64"/>
  </conditionalFormatting>
  <pageMargins left="0.31496062992125984" right="0.31496062992125984" top="0.94488188976377963" bottom="0.35433070866141736" header="0.31496062992125984" footer="0.31496062992125984"/>
  <pageSetup paperSize="9" scale="65" orientation="landscape" r:id="rId1"/>
  <headerFooter differentFirst="1">
    <oddHeader>&amp;C&amp;P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239ab7-8cc4-4357-b458-5c9fa686af14">
      <Terms xmlns="http://schemas.microsoft.com/office/infopath/2007/PartnerControls"/>
    </lcf76f155ced4ddcb4097134ff3c332f>
    <TaxCatchAll xmlns="fed9d6c4-5424-4da2-bf5e-f96482d0b03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4088D380FD478A4599D0C1C41C03D5FD" ma:contentTypeVersion="13" ma:contentTypeDescription="Izveidot jaunu dokumentu." ma:contentTypeScope="" ma:versionID="7881562605da46b2656c7504bebbfdd4">
  <xsd:schema xmlns:xsd="http://www.w3.org/2001/XMLSchema" xmlns:xs="http://www.w3.org/2001/XMLSchema" xmlns:p="http://schemas.microsoft.com/office/2006/metadata/properties" xmlns:ns2="ec239ab7-8cc4-4357-b458-5c9fa686af14" xmlns:ns3="fed9d6c4-5424-4da2-bf5e-f96482d0b03c" targetNamespace="http://schemas.microsoft.com/office/2006/metadata/properties" ma:root="true" ma:fieldsID="938d92d2e0e929d169dca1ba02b63129" ns2:_="" ns3:_="">
    <xsd:import namespace="ec239ab7-8cc4-4357-b458-5c9fa686af14"/>
    <xsd:import namespace="fed9d6c4-5424-4da2-bf5e-f96482d0b0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239ab7-8cc4-4357-b458-5c9fa686af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Attēlu atzīmes" ma:readOnly="false" ma:fieldId="{5cf76f15-5ced-4ddc-b409-7134ff3c332f}" ma:taxonomyMulti="true" ma:sspId="f2b9b02f-9abf-4f74-b798-1ff310cbf21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d9d6c4-5424-4da2-bf5e-f96482d0b03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Koplietots a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Koplietots ar: detalizēt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6ccfbd54-a31b-42b9-941e-77680965c000}" ma:internalName="TaxCatchAll" ma:showField="CatchAllData" ma:web="fed9d6c4-5424-4da2-bf5e-f96482d0b0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C61FA5-8A1B-4517-A572-DE09062B2342}">
  <ds:schemaRefs>
    <ds:schemaRef ds:uri="http://schemas.microsoft.com/office/2006/metadata/properties"/>
    <ds:schemaRef ds:uri="http://schemas.microsoft.com/office/infopath/2007/PartnerControls"/>
    <ds:schemaRef ds:uri="ec239ab7-8cc4-4357-b458-5c9fa686af14"/>
    <ds:schemaRef ds:uri="fed9d6c4-5424-4da2-bf5e-f96482d0b03c"/>
  </ds:schemaRefs>
</ds:datastoreItem>
</file>

<file path=customXml/itemProps2.xml><?xml version="1.0" encoding="utf-8"?>
<ds:datastoreItem xmlns:ds="http://schemas.openxmlformats.org/officeDocument/2006/customXml" ds:itemID="{50E7BF60-CBE6-4A45-AEAE-B3E3750A4DC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AEEE8E-2EFB-46E2-8E56-D10E9B4A1D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239ab7-8cc4-4357-b458-5c9fa686af14"/>
    <ds:schemaRef ds:uri="fed9d6c4-5424-4da2-bf5e-f96482d0b0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kopsav</vt:lpstr>
      <vt:lpstr>Nav par.peri.</vt:lpstr>
      <vt:lpstr>10.g. pār.per no lik</vt:lpstr>
      <vt:lpstr>5.g.pār.per.</vt:lpstr>
      <vt:lpstr>10.g.pār.per.</vt:lpstr>
      <vt:lpstr>'10.g. pār.per no lik'!Print_Area</vt:lpstr>
      <vt:lpstr>'10.g.pār.per.'!Print_Area</vt:lpstr>
      <vt:lpstr>'5.g.pār.per.'!Print_Area</vt:lpstr>
      <vt:lpstr>'Nav par.peri.'!Print_Area</vt:lpstr>
    </vt:vector>
  </TitlesOfParts>
  <Company>Valsts kase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Inese Sirbu</dc:creator>
  <cp:lastModifiedBy>Uģis Kesners</cp:lastModifiedBy>
  <cp:lastPrinted>2023-10-11T10:51:58Z</cp:lastPrinted>
  <dcterms:created xsi:type="dcterms:W3CDTF">2020-02-17T07:19:31Z</dcterms:created>
  <dcterms:modified xsi:type="dcterms:W3CDTF">2024-08-29T08:48:28Z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0x0101004088D380FD478A4599D0C1C41C03D5FD</vt:lpwstr>
  </property>
  <property fmtid="{D5CDD505-2E9C-101B-9397-08002B2CF9AE}" pid="3" name="Order">
    <vt:r8>660600</vt:r8>
  </property>
  <property fmtid="{D5CDD505-2E9C-101B-9397-08002B2CF9AE}" pid="4" name="MediaServiceImageTags">
    <vt:lpwstr/>
  </property>
</Properties>
</file>