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195" tabRatio="569" activeTab="0"/>
  </bookViews>
  <sheets>
    <sheet name="4-SAI" sheetId="1" r:id="rId1"/>
  </sheets>
  <definedNames>
    <definedName name="Excel_BuiltIn_Print_Titles_1">'4-SAI'!$A$3:$IJ$6</definedName>
    <definedName name="_xlnm.Print_Area" localSheetId="0">'4-SAI'!$B$1:$M$63</definedName>
  </definedNames>
  <calcPr fullCalcOnLoad="1"/>
</workbook>
</file>

<file path=xl/sharedStrings.xml><?xml version="1.0" encoding="utf-8"?>
<sst xmlns="http://schemas.openxmlformats.org/spreadsheetml/2006/main" count="200" uniqueCount="141">
  <si>
    <t>x</t>
  </si>
  <si>
    <t>(euro)</t>
  </si>
  <si>
    <t>Aizdevējs</t>
  </si>
  <si>
    <t>Mērķis</t>
  </si>
  <si>
    <t>Līguma noslēgšanas datums</t>
  </si>
  <si>
    <t>turpmākajos gados</t>
  </si>
  <si>
    <t>pavisam (1.+2.+3.+4.+ 5+.6.+7.+8.)</t>
  </si>
  <si>
    <t>A</t>
  </si>
  <si>
    <t>B</t>
  </si>
  <si>
    <t>D</t>
  </si>
  <si>
    <t>E</t>
  </si>
  <si>
    <t>Aizņēmumi</t>
  </si>
  <si>
    <t>Valsts kase</t>
  </si>
  <si>
    <t>"Atbalsts komercdarbības attīstībai, atjaunojot industriālajām vajadzībām nepieciešamo publisko infrastruktūru, I kārta" īstenošanai</t>
  </si>
  <si>
    <t>11.07.2018</t>
  </si>
  <si>
    <t>EKII projekta "Siltumnīcefekta gāzu emisiju samazināšana ar viedajām apgaismojuma tehnoloģijām Rēzeknes pilsētā"īstenošanai</t>
  </si>
  <si>
    <t>24.02.2021</t>
  </si>
  <si>
    <t>ERAF projekta "Atbalsts komercdarbības attīstībai, atjaunojot industriālajām vajadzībām nepieciešamo publisko infrastruktūru, II kārta" īstenošanai.</t>
  </si>
  <si>
    <t>04.04.2018</t>
  </si>
  <si>
    <t>ERAF projekta "Atbalsts komercdarbības attīstībai, izveidojot Kovšu ezera parka darbībai nepieciešamo publisko infrastruktūru" īstenošanai</t>
  </si>
  <si>
    <t>05.03.2020</t>
  </si>
  <si>
    <t>ERAF projekta "Nacionālas nozīmes izglītības centra attīstība Rēzeknes pilsētā, izveidojot un modernizējot vispārējās vidējās izglītības mācību vidi kvalitatīvai un mūsdienīgai izglītības ieguvei" īstenošanai</t>
  </si>
  <si>
    <t>ERAF projekta "Nacionālās nozīmes izglītības centra attīstība Rēzeknes pilsētā, izveidojot un modernizējot vispārējās izglītības mācību vidi kvalitatīvai un mūsdienīgai izglītības apguvei"īstenošanai</t>
  </si>
  <si>
    <t>28.11.2019</t>
  </si>
  <si>
    <t>ERAF projekta (Nr.4.2.2.0/20/1/019) "Energoefektivitātes paaugstināšana un atjaunojamo enerģijas avotu izmantošana Rēzeknes pilsētas pašvaldības ēkā" īstenošanai</t>
  </si>
  <si>
    <t>29.07.2021</t>
  </si>
  <si>
    <t>ERAF projekta (Nr.5.6.2.0/21/I/002) "Biznesa klastera attīstība Rēzeknes pilsētā un komercdarbības atbalsta infrastruktūras izveide" īstenošanai</t>
  </si>
  <si>
    <t>06.07.2022</t>
  </si>
  <si>
    <t>ERAF projekta (Nr.9.3.1.1/19/I/050) "Pakalpojumu infrastruktūras attīstība deinstitucionalizācijas plānu īstenošanai Rēzeknes valstspilsētas pašvaldībā" īstenošanai</t>
  </si>
  <si>
    <t>ERAF projekta "Paklpojumu infrastruktūras attīstība deinstitucionalizācijas plānuīstenošanai Rēzeknes pilsētas pašvaldībā" īstenošanai</t>
  </si>
  <si>
    <t>29.04.2022</t>
  </si>
  <si>
    <t>ERAF projekta "Rēzeknes rekreācijas centra izveide tūrisma attīstībai"īstenošanai</t>
  </si>
  <si>
    <t>04.03.2021</t>
  </si>
  <si>
    <t>ERAF projekta "Rēzeknes rekreācijas centra izveide tūrisma attīstībai"īstenošanai.</t>
  </si>
  <si>
    <t>Investīciju projekta īstenošanai (saistību pārjaunojums)</t>
  </si>
  <si>
    <t>03.03.2021</t>
  </si>
  <si>
    <t>Latvijas -Krievijas pārrobežu sadarbības programmas projekta (Nr.LV-RU-017) "Pievilcīga pilsētvide"" investīciju daļas īstenošanai</t>
  </si>
  <si>
    <t>27.05.2021</t>
  </si>
  <si>
    <t>Latvijas-Krievijas pārrobežu sadarbības programmas projekta (Nr.LV-RU-021) "Zaļās pilsētvides" plānošana un pārvaldība ilgtspējīgai pilsētu attīstībai Latvijas - Krievijas robežpilsētās (Shaping cities)" investīciju daļas īstenošanai</t>
  </si>
  <si>
    <t>Latvijas -Krievijas pārrobežu sadarbības programmas projekta "Pievilcīga pilsētvide"investīciju daļas īstenošanai</t>
  </si>
  <si>
    <t>03.03.2020</t>
  </si>
  <si>
    <t>Latvijas - Krievijas pārrobežu sadarbības programmas projekta "Zaļās pilsētvides plānošana un pārvaldība ilgtspējīgai pilsētu attīstībai Latvijas- Krievijas robežpilsētās (Shaping cities)" investīciju daļas īstenošanai</t>
  </si>
  <si>
    <t>Latvijas-Krievijas pārrobežu sadarbības programmas projekta "Zaļās pilsētvides plānošana un pārvaldība ilgtspējīgai pilsētu attīstībai Latvijas - Krievijas robežpilsētās (Shaping cities)" investīciju daļas īstenošanai</t>
  </si>
  <si>
    <t>30.05.2022</t>
  </si>
  <si>
    <t>Līdzfinansējuma nodrošināšanai ERAF projekta "Degradēto teritoriju atjaunošana, izveidojot biroja telpu un ražošanai paredzēto publisko infrastruktūru" īstenošanai.</t>
  </si>
  <si>
    <t>01.02.2018</t>
  </si>
  <si>
    <t>Līdzfinansējuma nodrošināšanai ERAF projekta "Uzņēmējdarbību veicinošās infrastruktūras izveide rūpniecisko teritoriju atjaunošanai Rēzeknes pilsētas Ziemeļu rajona Rēzeknes speciālās ekonomiskās zonas teritorijā" īstenošanai.</t>
  </si>
  <si>
    <t>RAF projekta "Biznesa klastera attīstība Rēzeknes pilsētā un komercdarbības atbalsta infrastruktūras izveide"īstenošanai</t>
  </si>
  <si>
    <t>RAF projekta "Industriālo teritoriju tīklojuma izveide uzņēmējdarbības veicināšanai Rēzeknes pilsētas, Rēzeknes un Viļānu novados" īstenošanai.</t>
  </si>
  <si>
    <t>13.04.2018</t>
  </si>
  <si>
    <t>RAF projekta "Industriālo teritoriju tīklojuma izveide uzņēmējdarbības veicināšanai Rēzeknes pilsētā, Rēzeknes un Viļānu novados" īstenošanai</t>
  </si>
  <si>
    <t>01.07.2020</t>
  </si>
  <si>
    <t>RAF projekta "Rēzeknes pilsētas Valsts 1.ģimnāzijas ēkas Dzirnavu ielā 3a, Rēzeknē, energoefektivitātes uzlabošana" īstenošanai</t>
  </si>
  <si>
    <t>17.07.2019</t>
  </si>
  <si>
    <t xml:space="preserve">ERAF projekta "Pirmsskolas izglītības iestāžu infrastruktūras attīstība Rēzeknes pilsētā" īstenošana </t>
  </si>
  <si>
    <t>01.10.2010</t>
  </si>
  <si>
    <t>SIA "Rēzeknes slimnīca" pamatkapitāla palielināšanai ERAF projekta "Stacionārās veselības aprūpes infrastruktūras uzlabošana Rēzeknes slimnīcā, paaugstinot sniegto pakalpojumu kvalitāti un nodrošinot efektīvu izmaksu racionālo pielietojumu" īstenošanai</t>
  </si>
  <si>
    <t>28.07.2010</t>
  </si>
  <si>
    <t>ERAF projekta 'Ceļa savienojošā posma izbūve no Maskavas ielas līdz dzelzceļam, industriālo teritoriju pieejamībai"īstenošanai</t>
  </si>
  <si>
    <t>06.10.2020</t>
  </si>
  <si>
    <t>ERAF projekta "Kultūrtūrisma produktu klāsta pilnveidošana tūrisma uzņēmējdarbības veicināšanai pilsētas vēsturiskajā centrā"īstenošanai</t>
  </si>
  <si>
    <t>ERAF projekta "Pakalpojumu infrastruktūras attīstība deinstitucionalizācijas plānu īstenošanai Rēzeknes pilsētas pašvaldībā"īstenošanai</t>
  </si>
  <si>
    <t>Prioritārā investīciju projekta "Rēzeknes kultūras un atpūtas parka Raiņa ielā 29A teritorijas attīstība" īstenošanai</t>
  </si>
  <si>
    <t>Prioritārā investīciju projekta "Stacijas ielas posma pārbūve no Atbrīvošanas alejas līdz Zemnieku ielai, Rēzeknē</t>
  </si>
  <si>
    <t>Projekta "Blaumaņa ielas pārbūve Rēzeknē" investīciju īstenošanai</t>
  </si>
  <si>
    <t>03.11.2022</t>
  </si>
  <si>
    <t>Projekta 'Ēkas fasādes un jumta vienkāršotā atjaunošana Nikodema Rancāna ielā 51A, Rēzeknē" īstenošanai</t>
  </si>
  <si>
    <t>28.04.2021</t>
  </si>
  <si>
    <t>Projekta "Kvalitatīvas transporta infrastruktūras nodrošināšana industriālajās zonās" īstenošanai</t>
  </si>
  <si>
    <t>03.12.2020</t>
  </si>
  <si>
    <t>Projekta "Rēzeknes valstspilsētas iela seguma atjaunošanas darbi" īstenošanai</t>
  </si>
  <si>
    <t>06.06.2022</t>
  </si>
  <si>
    <t>Projekta "Stacijas ielas posma pārbūve no Atbrīvošanas alejas līdz Zemnieku ielai, Rēzeknē" īstenošanai</t>
  </si>
  <si>
    <t>05.10.2021</t>
  </si>
  <si>
    <t>Projekta "Viļakas ielas posma no Rīgas ielas līdz pilsētas robežai rekonstrukcija " īstenošanai</t>
  </si>
  <si>
    <t>27.08.2020</t>
  </si>
  <si>
    <t xml:space="preserve">valsts nozīmes sportainfrastruktūras attīstības projekta "Olimpiskā centra Rēzekne" būvniecība" 2.kārtas "Daudzfunkcionālās sporta ēkas Stacijas ielā 30B, Rēzeknē, būvniecības darbu veikšana" īstenošanai </t>
  </si>
  <si>
    <t>22.09.2015</t>
  </si>
  <si>
    <t>KOPĀ:</t>
  </si>
  <si>
    <t>Galvojumi</t>
  </si>
  <si>
    <t>Finanšu ministrija</t>
  </si>
  <si>
    <t>Projekta "Sadzīves atkritumu apsaimniekošana Austrumlatgales reģionā"realizācijai</t>
  </si>
  <si>
    <t>15.09.2021</t>
  </si>
  <si>
    <t>KF projekta Nr.4.3.1.0/22/A/063 "Rēzeknes pilsētas Centra rajona katlu mājas efektivitātes paaugstināšana, aizvietojot fosilā kurināmā siltumavotu ar atjaunojamos energoresursus izmantojošu siltumavotu"īstenošanai</t>
  </si>
  <si>
    <t>23.02.2023</t>
  </si>
  <si>
    <t>Kurināmā iegādei SIA "Rēzeknes siltumtīkli"</t>
  </si>
  <si>
    <t>24.08.2022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</si>
  <si>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</si>
  <si>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</si>
  <si>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</si>
  <si>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</si>
  <si>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Nr.p.k.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</si>
  <si>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</si>
  <si>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</si>
  <si>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</si>
  <si>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</si>
  <si>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</si>
  <si>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</si>
  <si>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</si>
  <si>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</si>
  <si>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</si>
  <si>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</si>
  <si>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</si>
  <si>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</si>
  <si>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</si>
  <si>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</si>
  <si>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</si>
  <si>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</si>
  <si>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</si>
  <si>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</si>
  <si>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</si>
  <si>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</si>
  <si>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</si>
  <si>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</si>
  <si>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</si>
  <si>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</si>
  <si>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</si>
  <si>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</si>
  <si>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</si>
  <si>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</si>
  <si>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</si>
  <si>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</si>
  <si>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</si>
  <si>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</si>
  <si>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</si>
  <si>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</si>
  <si>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</si>
  <si>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</si>
  <si>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</si>
  <si>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</si>
  <si>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</si>
  <si>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</si>
  <si>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</si>
  <si>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</si>
  <si>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 xml:space="preserve">Rēzeknes valstspilsētas pašvaldības saistību grafiks </t>
  </si>
  <si>
    <t xml:space="preserve">                                                                         Domes priekšsēdētāja vietnieks                                                                      A.Stecs</t>
  </si>
  <si>
    <t>Stabilizācijas aizdevums</t>
  </si>
  <si>
    <t>2024.</t>
  </si>
  <si>
    <t>1. pielikums paskaidrojuma rakstam</t>
  </si>
  <si>
    <r>
      <t xml:space="preserve">Sagatavoja </t>
    </r>
    <r>
      <rPr>
        <i/>
        <sz val="12"/>
        <rFont val="Times New Roman"/>
        <family val="1"/>
      </rPr>
      <t>V. Vekšina</t>
    </r>
  </si>
  <si>
    <r>
      <t xml:space="preserve">Rēzeknes valstspilsētas  pašvaldības domes priekšsēdētāja vietnieks </t>
    </r>
    <r>
      <rPr>
        <i/>
        <sz val="12"/>
        <rFont val="Times New Roman"/>
        <family val="1"/>
      </rPr>
      <t>A. Stecs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</si>
</sst>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&quot;Ls &quot;* #,##0.00_-;&quot;-Ls &quot;* #,##0.00_-;_-&quot;Ls &quot;* \-??_-;_-@_-"/>
    <numFmt numFmtId="173" formatCode="0\.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2" fillId="25" borderId="0" applyNumberFormat="0" applyBorder="0" applyAlignment="0" applyProtection="0"/>
    <xf numFmtId="0" fontId="32" fillId="26" borderId="0" applyNumberFormat="0" applyBorder="0" applyAlignment="0" applyProtection="0"/>
    <xf numFmtId="0" fontId="2" fillId="17" borderId="0" applyNumberFormat="0" applyBorder="0" applyAlignment="0" applyProtection="0"/>
    <xf numFmtId="0" fontId="32" fillId="27" borderId="0" applyNumberFormat="0" applyBorder="0" applyAlignment="0" applyProtection="0"/>
    <xf numFmtId="0" fontId="2" fillId="19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33" borderId="0" applyNumberFormat="0" applyBorder="0" applyAlignment="0" applyProtection="0"/>
    <xf numFmtId="0" fontId="33" fillId="34" borderId="0" applyNumberFormat="0" applyBorder="0" applyAlignment="0" applyProtection="0"/>
    <xf numFmtId="0" fontId="2" fillId="35" borderId="0" applyNumberFormat="0" applyBorder="0" applyAlignment="0" applyProtection="0"/>
    <xf numFmtId="0" fontId="33" fillId="36" borderId="0" applyNumberFormat="0" applyBorder="0" applyAlignment="0" applyProtection="0"/>
    <xf numFmtId="0" fontId="2" fillId="37" borderId="0" applyNumberFormat="0" applyBorder="0" applyAlignment="0" applyProtection="0"/>
    <xf numFmtId="0" fontId="33" fillId="38" borderId="0" applyNumberFormat="0" applyBorder="0" applyAlignment="0" applyProtection="0"/>
    <xf numFmtId="0" fontId="2" fillId="39" borderId="0" applyNumberFormat="0" applyBorder="0" applyAlignment="0" applyProtection="0"/>
    <xf numFmtId="0" fontId="33" fillId="40" borderId="0" applyNumberFormat="0" applyBorder="0" applyAlignment="0" applyProtection="0"/>
    <xf numFmtId="0" fontId="2" fillId="29" borderId="0" applyNumberFormat="0" applyBorder="0" applyAlignment="0" applyProtection="0"/>
    <xf numFmtId="0" fontId="33" fillId="41" borderId="0" applyNumberFormat="0" applyBorder="0" applyAlignment="0" applyProtection="0"/>
    <xf numFmtId="0" fontId="2" fillId="31" borderId="0" applyNumberFormat="0" applyBorder="0" applyAlignment="0" applyProtection="0"/>
    <xf numFmtId="0" fontId="33" fillId="42" borderId="0" applyNumberFormat="0" applyBorder="0" applyAlignment="0" applyProtection="0"/>
    <xf numFmtId="0" fontId="2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5" borderId="0" applyNumberFormat="0" applyBorder="0" applyAlignment="0" applyProtection="0"/>
    <xf numFmtId="0" fontId="35" fillId="45" borderId="1" applyNumberFormat="0" applyAlignment="0" applyProtection="0"/>
    <xf numFmtId="0" fontId="4" fillId="46" borderId="2" applyNumberFormat="0" applyAlignment="0" applyProtection="0"/>
    <xf numFmtId="0" fontId="36" fillId="47" borderId="3" applyNumberFormat="0" applyAlignment="0" applyProtection="0"/>
    <xf numFmtId="0" fontId="5" fillId="48" borderId="4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49" borderId="0" applyNumberFormat="0" applyBorder="0" applyAlignment="0" applyProtection="0"/>
    <xf numFmtId="0" fontId="7" fillId="7" borderId="0" applyNumberFormat="0" applyBorder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0" borderId="7" applyNumberFormat="0" applyFill="0" applyAlignment="0" applyProtection="0"/>
    <xf numFmtId="0" fontId="9" fillId="0" borderId="8" applyNumberFormat="0" applyFill="0" applyAlignment="0" applyProtection="0"/>
    <xf numFmtId="0" fontId="41" fillId="0" borderId="9" applyNumberFormat="0" applyFill="0" applyAlignment="0" applyProtection="0"/>
    <xf numFmtId="0" fontId="1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50" borderId="1" applyNumberFormat="0" applyAlignment="0" applyProtection="0"/>
    <xf numFmtId="0" fontId="11" fillId="13" borderId="2" applyNumberFormat="0" applyAlignment="0" applyProtection="0"/>
    <xf numFmtId="0" fontId="43" fillId="0" borderId="11" applyNumberFormat="0" applyFill="0" applyAlignment="0" applyProtection="0"/>
    <xf numFmtId="0" fontId="12" fillId="0" borderId="12" applyNumberFormat="0" applyFill="0" applyAlignment="0" applyProtection="0"/>
    <xf numFmtId="0" fontId="44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Alignment="0" applyProtection="0"/>
    <xf numFmtId="0" fontId="45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17" fillId="0" borderId="18" applyNumberFormat="0" applyFill="0" applyAlignment="0" applyProtection="0"/>
    <xf numFmtId="173" fontId="18" fillId="46" borderId="0" applyBorder="0" applyProtection="0">
      <alignment/>
    </xf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0" fillId="55" borderId="0" xfId="148" applyFont="1" applyFill="1" applyBorder="1" applyAlignment="1" applyProtection="1">
      <alignment vertical="center"/>
      <protection locked="0"/>
    </xf>
    <xf numFmtId="0" fontId="20" fillId="0" borderId="0" xfId="148" applyFont="1" applyBorder="1" applyProtection="1">
      <alignment/>
      <protection locked="0"/>
    </xf>
    <xf numFmtId="0" fontId="20" fillId="0" borderId="0" xfId="148" applyFont="1" applyProtection="1">
      <alignment/>
      <protection/>
    </xf>
    <xf numFmtId="0" fontId="20" fillId="0" borderId="0" xfId="148" applyFont="1" applyProtection="1">
      <alignment/>
      <protection locked="0"/>
    </xf>
    <xf numFmtId="0" fontId="20" fillId="0" borderId="0" xfId="148" applyFont="1">
      <alignment/>
      <protection/>
    </xf>
    <xf numFmtId="49" fontId="21" fillId="0" borderId="19" xfId="148" applyNumberFormat="1" applyFont="1" applyBorder="1" applyAlignment="1" applyProtection="1">
      <alignment horizontal="center" vertical="center"/>
      <protection locked="0"/>
    </xf>
    <xf numFmtId="0" fontId="24" fillId="0" borderId="0" xfId="148" applyFont="1" applyAlignment="1" applyProtection="1">
      <alignment horizontal="right"/>
      <protection locked="0"/>
    </xf>
    <xf numFmtId="0" fontId="20" fillId="55" borderId="0" xfId="148" applyFont="1" applyFill="1" applyBorder="1" applyAlignment="1" applyProtection="1">
      <alignment horizontal="center" vertical="center" wrapText="1"/>
      <protection/>
    </xf>
    <xf numFmtId="0" fontId="25" fillId="0" borderId="19" xfId="148" applyFont="1" applyFill="1" applyBorder="1" applyAlignment="1" applyProtection="1">
      <alignment horizontal="center" vertical="center" wrapText="1"/>
      <protection/>
    </xf>
    <xf numFmtId="0" fontId="26" fillId="0" borderId="19" xfId="148" applyFont="1" applyFill="1" applyBorder="1" applyAlignment="1" applyProtection="1">
      <alignment horizontal="center" vertical="center" wrapText="1"/>
      <protection/>
    </xf>
    <xf numFmtId="0" fontId="23" fillId="0" borderId="0" xfId="148" applyFont="1" applyFill="1" applyBorder="1" applyAlignment="1" applyProtection="1">
      <alignment horizontal="center" wrapText="1"/>
      <protection/>
    </xf>
    <xf numFmtId="0" fontId="23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/>
    </xf>
    <xf numFmtId="0" fontId="25" fillId="55" borderId="0" xfId="148" applyFont="1" applyFill="1" applyBorder="1" applyAlignment="1" applyProtection="1">
      <alignment horizontal="center" vertical="center" wrapText="1"/>
      <protection/>
    </xf>
    <xf numFmtId="49" fontId="25" fillId="0" borderId="19" xfId="148" applyNumberFormat="1" applyFont="1" applyBorder="1" applyAlignment="1" applyProtection="1">
      <alignment horizontal="center" wrapText="1"/>
      <protection/>
    </xf>
    <xf numFmtId="0" fontId="25" fillId="0" borderId="19" xfId="148" applyFont="1" applyFill="1" applyBorder="1" applyAlignment="1" applyProtection="1">
      <alignment horizontal="center" wrapText="1"/>
      <protection/>
    </xf>
    <xf numFmtId="0" fontId="25" fillId="0" borderId="19" xfId="148" applyFont="1" applyBorder="1" applyAlignment="1" applyProtection="1">
      <alignment horizontal="center" wrapText="1"/>
      <protection/>
    </xf>
    <xf numFmtId="0" fontId="25" fillId="0" borderId="0" xfId="148" applyFont="1" applyFill="1" applyBorder="1" applyAlignment="1" applyProtection="1">
      <alignment horizontal="center"/>
      <protection/>
    </xf>
    <xf numFmtId="0" fontId="25" fillId="0" borderId="0" xfId="148" applyFont="1" applyBorder="1" applyAlignment="1" applyProtection="1">
      <alignment horizontal="center" wrapText="1"/>
      <protection/>
    </xf>
    <xf numFmtId="49" fontId="25" fillId="0" borderId="0" xfId="148" applyNumberFormat="1" applyFont="1" applyBorder="1" applyAlignment="1" applyProtection="1">
      <alignment horizontal="center" wrapText="1"/>
      <protection/>
    </xf>
    <xf numFmtId="49" fontId="26" fillId="0" borderId="20" xfId="148" applyNumberFormat="1" applyFont="1" applyBorder="1" applyAlignment="1" applyProtection="1">
      <alignment wrapText="1"/>
      <protection/>
    </xf>
    <xf numFmtId="49" fontId="22" fillId="0" borderId="0" xfId="148" applyNumberFormat="1" applyFont="1" applyBorder="1" applyAlignment="1" applyProtection="1">
      <alignment horizontal="left" wrapText="1"/>
      <protection/>
    </xf>
    <xf numFmtId="49" fontId="25" fillId="0" borderId="19" xfId="148" applyNumberFormat="1" applyFont="1" applyFill="1" applyBorder="1" applyAlignment="1" applyProtection="1">
      <alignment horizontal="center" vertical="center" wrapText="1"/>
      <protection locked="0"/>
    </xf>
    <xf numFmtId="49" fontId="25" fillId="0" borderId="19" xfId="148" applyNumberFormat="1" applyFont="1" applyFill="1" applyBorder="1" applyAlignment="1" applyProtection="1">
      <alignment horizontal="left" vertical="center" wrapText="1"/>
      <protection locked="0"/>
    </xf>
    <xf numFmtId="3" fontId="25" fillId="0" borderId="19" xfId="148" applyNumberFormat="1" applyFont="1" applyFill="1" applyBorder="1" applyAlignment="1" applyProtection="1">
      <alignment horizontal="right" vertical="center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 locked="0"/>
    </xf>
    <xf numFmtId="49" fontId="26" fillId="0" borderId="19" xfId="148" applyNumberFormat="1" applyFont="1" applyBorder="1" applyAlignment="1" applyProtection="1">
      <alignment horizontal="left" vertical="center" wrapText="1"/>
      <protection locked="0"/>
    </xf>
    <xf numFmtId="0" fontId="20" fillId="0" borderId="0" xfId="148" applyFont="1" applyFill="1" applyBorder="1" applyProtection="1">
      <alignment/>
      <protection locked="0"/>
    </xf>
    <xf numFmtId="0" fontId="20" fillId="0" borderId="0" xfId="148" applyFont="1" applyFill="1" applyBorder="1" applyAlignment="1" applyProtection="1">
      <alignment horizontal="center"/>
      <protection/>
    </xf>
    <xf numFmtId="0" fontId="20" fillId="55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 locked="0"/>
    </xf>
    <xf numFmtId="0" fontId="20" fillId="0" borderId="0" xfId="148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vertical="center" wrapText="1"/>
      <protection locked="0"/>
    </xf>
    <xf numFmtId="49" fontId="26" fillId="0" borderId="0" xfId="148" applyNumberFormat="1" applyFont="1" applyBorder="1" applyAlignment="1" applyProtection="1">
      <alignment horizontal="left" wrapText="1"/>
      <protection locked="0"/>
    </xf>
    <xf numFmtId="49" fontId="26" fillId="0" borderId="0" xfId="148" applyNumberFormat="1" applyFont="1" applyBorder="1" applyAlignment="1" applyProtection="1">
      <alignment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 locked="0"/>
    </xf>
    <xf numFmtId="0" fontId="25" fillId="0" borderId="0" xfId="148" applyFont="1" applyFill="1" applyBorder="1" applyAlignment="1" applyProtection="1">
      <alignment horizontal="right" wrapText="1"/>
      <protection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6" fillId="0" borderId="21" xfId="148" applyNumberFormat="1" applyFont="1" applyBorder="1" applyAlignment="1" applyProtection="1">
      <alignment vertical="center" wrapText="1"/>
      <protection locked="0"/>
    </xf>
    <xf numFmtId="49" fontId="25" fillId="0" borderId="0" xfId="148" applyNumberFormat="1" applyFont="1" applyFill="1" applyBorder="1" applyAlignment="1" applyProtection="1">
      <alignment horizontal="center" vertical="center" wrapText="1"/>
      <protection locked="0"/>
    </xf>
    <xf numFmtId="49" fontId="26" fillId="0" borderId="21" xfId="148" applyNumberFormat="1" applyFont="1" applyFill="1" applyBorder="1" applyAlignment="1" applyProtection="1">
      <alignment vertical="center" wrapText="1"/>
      <protection locked="0"/>
    </xf>
    <xf numFmtId="3" fontId="26" fillId="0" borderId="19" xfId="148" applyNumberFormat="1" applyFont="1" applyFill="1" applyBorder="1" applyAlignment="1" applyProtection="1">
      <alignment horizontal="right" vertical="center" wrapText="1"/>
      <protection locked="0"/>
    </xf>
    <xf numFmtId="49" fontId="26" fillId="0" borderId="0" xfId="148" applyNumberFormat="1" applyFont="1" applyFill="1" applyBorder="1" applyAlignment="1" applyProtection="1">
      <alignment vertical="center" wrapText="1"/>
      <protection locked="0"/>
    </xf>
    <xf numFmtId="0" fontId="25" fillId="0" borderId="20" xfId="148" applyFont="1" applyFill="1" applyBorder="1" applyAlignment="1" applyProtection="1">
      <alignment horizontal="right" vertical="center" wrapText="1"/>
      <protection/>
    </xf>
    <xf numFmtId="49" fontId="0" fillId="0" borderId="22" xfId="149" applyNumberFormat="1" applyFont="1" applyBorder="1" applyAlignment="1">
      <alignment vertical="center" wrapText="1"/>
      <protection/>
    </xf>
    <xf numFmtId="49" fontId="0" fillId="0" borderId="23" xfId="149" applyNumberFormat="1" applyFont="1" applyBorder="1" applyAlignment="1">
      <alignment vertical="center" wrapText="1"/>
      <protection/>
    </xf>
    <xf numFmtId="49" fontId="26" fillId="0" borderId="0" xfId="148" applyNumberFormat="1" applyFont="1" applyBorder="1" applyAlignment="1" applyProtection="1">
      <alignment vertical="center" wrapText="1"/>
      <protection locked="0"/>
    </xf>
    <xf numFmtId="0" fontId="25" fillId="0" borderId="0" xfId="148" applyFont="1" applyFill="1" applyBorder="1" applyAlignment="1" applyProtection="1">
      <alignment horizontal="right" vertical="center" wrapText="1"/>
      <protection/>
    </xf>
    <xf numFmtId="0" fontId="25" fillId="0" borderId="19" xfId="148" applyFont="1" applyFill="1" applyBorder="1" applyAlignment="1" applyProtection="1">
      <alignment horizontal="right" vertical="center" wrapText="1"/>
      <protection/>
    </xf>
    <xf numFmtId="49" fontId="25" fillId="0" borderId="0" xfId="148" applyNumberFormat="1" applyFont="1" applyFill="1" applyBorder="1" applyAlignment="1" applyProtection="1">
      <alignment wrapText="1"/>
      <protection locked="0"/>
    </xf>
    <xf numFmtId="49" fontId="25" fillId="0" borderId="0" xfId="148" applyNumberFormat="1" applyFont="1" applyBorder="1" applyAlignment="1" applyProtection="1">
      <alignment vertical="center" wrapText="1"/>
      <protection locked="0"/>
    </xf>
    <xf numFmtId="49" fontId="24" fillId="0" borderId="0" xfId="148" applyNumberFormat="1" applyFont="1" applyAlignment="1" applyProtection="1">
      <alignment vertical="center" wrapText="1"/>
      <protection/>
    </xf>
    <xf numFmtId="0" fontId="24" fillId="0" borderId="24" xfId="148" applyFont="1" applyBorder="1" applyAlignment="1" applyProtection="1">
      <alignment vertical="center"/>
      <protection locked="0"/>
    </xf>
    <xf numFmtId="0" fontId="25" fillId="0" borderId="20" xfId="148" applyFont="1" applyBorder="1" applyAlignment="1" applyProtection="1">
      <alignment vertical="center"/>
      <protection locked="0"/>
    </xf>
    <xf numFmtId="0" fontId="25" fillId="0" borderId="0" xfId="148" applyFont="1" applyBorder="1" applyAlignment="1" applyProtection="1">
      <alignment vertical="center"/>
      <protection/>
    </xf>
    <xf numFmtId="0" fontId="25" fillId="0" borderId="25" xfId="148" applyFont="1" applyBorder="1" applyAlignment="1" applyProtection="1">
      <alignment vertical="center"/>
      <protection/>
    </xf>
    <xf numFmtId="3" fontId="26" fillId="55" borderId="26" xfId="148" applyNumberFormat="1" applyFont="1" applyFill="1" applyBorder="1" applyAlignment="1" applyProtection="1">
      <alignment horizontal="right" vertical="center"/>
      <protection locked="0"/>
    </xf>
    <xf numFmtId="49" fontId="20" fillId="0" borderId="0" xfId="148" applyNumberFormat="1" applyFont="1" applyFill="1" applyBorder="1" applyProtection="1">
      <alignment/>
      <protection locked="0"/>
    </xf>
    <xf numFmtId="49" fontId="20" fillId="0" borderId="0" xfId="148" applyNumberFormat="1" applyFont="1" applyBorder="1" applyProtection="1">
      <alignment/>
      <protection locked="0"/>
    </xf>
    <xf numFmtId="49" fontId="27" fillId="0" borderId="0" xfId="148" applyNumberFormat="1" applyFont="1" applyProtection="1">
      <alignment/>
      <protection locked="0"/>
    </xf>
    <xf numFmtId="0" fontId="27" fillId="0" borderId="0" xfId="148" applyFont="1" applyProtection="1">
      <alignment/>
      <protection locked="0"/>
    </xf>
    <xf numFmtId="0" fontId="20" fillId="0" borderId="0" xfId="148" applyFont="1" applyAlignment="1" applyProtection="1">
      <alignment/>
      <protection locked="0"/>
    </xf>
    <xf numFmtId="49" fontId="25" fillId="0" borderId="0" xfId="148" applyNumberFormat="1" applyFont="1" applyProtection="1">
      <alignment/>
      <protection/>
    </xf>
    <xf numFmtId="49" fontId="20" fillId="0" borderId="0" xfId="148" applyNumberFormat="1" applyFont="1" applyProtection="1">
      <alignment/>
      <protection/>
    </xf>
    <xf numFmtId="3" fontId="26" fillId="0" borderId="19" xfId="148" applyNumberFormat="1" applyFont="1" applyBorder="1" applyAlignment="1">
      <alignment horizontal="right" vertical="center" wrapText="1"/>
      <protection/>
    </xf>
    <xf numFmtId="4" fontId="25" fillId="0" borderId="19" xfId="148" applyNumberFormat="1" applyFont="1" applyBorder="1" applyAlignment="1">
      <alignment horizontal="right" vertical="center" wrapText="1"/>
      <protection/>
    </xf>
    <xf numFmtId="0" fontId="27" fillId="0" borderId="0" xfId="148" applyFont="1" applyProtection="1">
      <alignment/>
      <protection locked="0"/>
    </xf>
    <xf numFmtId="49" fontId="25" fillId="0" borderId="19" xfId="148" applyNumberFormat="1" applyFont="1" applyFill="1" applyBorder="1" applyAlignment="1" applyProtection="1">
      <alignment horizontal="center" vertical="center" wrapText="1"/>
      <protection/>
    </xf>
    <xf numFmtId="0" fontId="20" fillId="0" borderId="0" xfId="148" applyFont="1" applyBorder="1" applyAlignment="1" applyProtection="1">
      <alignment horizontal="center" wrapText="1"/>
      <protection locked="0"/>
    </xf>
    <xf numFmtId="0" fontId="25" fillId="0" borderId="19" xfId="148" applyFont="1" applyBorder="1" applyAlignment="1" applyProtection="1">
      <alignment horizontal="center" wrapText="1"/>
      <protection locked="0"/>
    </xf>
    <xf numFmtId="0" fontId="23" fillId="0" borderId="19" xfId="148" applyFont="1" applyBorder="1" applyAlignment="1" applyProtection="1">
      <alignment horizontal="center"/>
      <protection locked="0"/>
    </xf>
    <xf numFmtId="49" fontId="25" fillId="0" borderId="19" xfId="148" applyNumberFormat="1" applyFont="1" applyBorder="1" applyAlignment="1" applyProtection="1">
      <alignment horizontal="left" vertical="center" wrapText="1"/>
      <protection locked="0"/>
    </xf>
    <xf numFmtId="49" fontId="25" fillId="0" borderId="19" xfId="148" applyNumberFormat="1" applyFont="1" applyBorder="1" applyAlignment="1" applyProtection="1">
      <alignment horizontal="left" vertical="center" wrapText="1"/>
      <protection/>
    </xf>
    <xf numFmtId="49" fontId="25" fillId="0" borderId="19" xfId="148" applyNumberFormat="1" applyFont="1" applyBorder="1" applyAlignment="1" applyProtection="1">
      <alignment horizontal="center" vertical="center" wrapText="1"/>
      <protection/>
    </xf>
  </cellXfs>
  <cellStyles count="150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Good" xfId="101"/>
    <cellStyle name="Good 2 2" xfId="102"/>
    <cellStyle name="Heading 1" xfId="103"/>
    <cellStyle name="Heading 1 2 2" xfId="104"/>
    <cellStyle name="Heading 2" xfId="105"/>
    <cellStyle name="Heading 2 2 2" xfId="106"/>
    <cellStyle name="Heading 3" xfId="107"/>
    <cellStyle name="Heading 3 2 2" xfId="108"/>
    <cellStyle name="Heading 4" xfId="109"/>
    <cellStyle name="Heading 4 2 2" xfId="110"/>
    <cellStyle name="Input" xfId="111"/>
    <cellStyle name="Input 2 2" xfId="112"/>
    <cellStyle name="Linked Cell" xfId="113"/>
    <cellStyle name="Linked Cell 2 2" xfId="114"/>
    <cellStyle name="Neutral" xfId="115"/>
    <cellStyle name="Neutral 2 2" xfId="116"/>
    <cellStyle name="Normal 10" xfId="117"/>
    <cellStyle name="Normal 10 2" xfId="118"/>
    <cellStyle name="Normal 11" xfId="119"/>
    <cellStyle name="Normal 11 2" xfId="120"/>
    <cellStyle name="Normal 12" xfId="121"/>
    <cellStyle name="Normal 12 2" xfId="122"/>
    <cellStyle name="Normal 13" xfId="123"/>
    <cellStyle name="Normal 13 2" xfId="124"/>
    <cellStyle name="Normal 14" xfId="125"/>
    <cellStyle name="Normal 14 2" xfId="126"/>
    <cellStyle name="Normal 15" xfId="127"/>
    <cellStyle name="Normal 15 2" xfId="128"/>
    <cellStyle name="Normal 16" xfId="129"/>
    <cellStyle name="Normal 16 2" xfId="130"/>
    <cellStyle name="Normal 18" xfId="131"/>
    <cellStyle name="Normal 2" xfId="132"/>
    <cellStyle name="Normal 2 2" xfId="133"/>
    <cellStyle name="Normal 20" xfId="134"/>
    <cellStyle name="Normal 20 2" xfId="135"/>
    <cellStyle name="Normal 21" xfId="136"/>
    <cellStyle name="Normal 21 2" xfId="137"/>
    <cellStyle name="Normal 3 2" xfId="138"/>
    <cellStyle name="Normal 4" xfId="139"/>
    <cellStyle name="Normal 4 2" xfId="140"/>
    <cellStyle name="Normal 4_7-4" xfId="141"/>
    <cellStyle name="Normal 5" xfId="142"/>
    <cellStyle name="Normal 5 2" xfId="143"/>
    <cellStyle name="Normal 8" xfId="144"/>
    <cellStyle name="Normal 8 2" xfId="145"/>
    <cellStyle name="Normal 9" xfId="146"/>
    <cellStyle name="Normal 9 2" xfId="147"/>
    <cellStyle name="Normal_Pamatformas" xfId="148"/>
    <cellStyle name="Normal_Veidlapa_2008_oktobris_(5.piel)_(2)" xfId="149"/>
    <cellStyle name="Note" xfId="150"/>
    <cellStyle name="Note 2 2" xfId="151"/>
    <cellStyle name="Output" xfId="152"/>
    <cellStyle name="Output 2 2" xfId="153"/>
    <cellStyle name="Parastais_FMLikp01_p05_221205_pap_afp_makp" xfId="154"/>
    <cellStyle name="Percent" xfId="155"/>
    <cellStyle name="Style 1" xfId="156"/>
    <cellStyle name="Title" xfId="157"/>
    <cellStyle name="Title 2 2" xfId="158"/>
    <cellStyle name="Total" xfId="159"/>
    <cellStyle name="Total 2 2" xfId="160"/>
    <cellStyle name="V?st." xfId="161"/>
    <cellStyle name="Warning Text" xfId="162"/>
    <cellStyle name="Warning Text 2 2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tabSelected="1" zoomScale="115" zoomScaleNormal="115" zoomScaleSheetLayoutView="100" zoomScalePageLayoutView="0" workbookViewId="0" topLeftCell="A50">
      <selection activeCell="L67" sqref="L67"/>
    </sheetView>
  </sheetViews>
  <sheetFormatPr defaultColWidth="9.140625" defaultRowHeight="12.75"/>
  <cols>
    <col min="1" max="1" width="9.140625" style="1" customWidth="1"/>
    <col min="2" max="2" width="11.140625" style="2" customWidth="1"/>
    <col min="3" max="3" width="17.421875" style="3" customWidth="1"/>
    <col min="4" max="4" width="28.28125" style="3" customWidth="1"/>
    <col min="5" max="5" width="12.28125" style="3" customWidth="1"/>
    <col min="6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245" width="9.140625" style="2" customWidth="1"/>
  </cols>
  <sheetData>
    <row r="1" ht="15.75">
      <c r="I1" s="4" t="s">
        <v>138</v>
      </c>
    </row>
    <row r="2" spans="2:13" ht="15.75">
      <c r="B2" s="72" t="s">
        <v>134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6"/>
    </row>
    <row r="3" ht="15.75">
      <c r="M3" s="7" t="s">
        <v>1</v>
      </c>
    </row>
    <row r="4" spans="2:13" ht="15.75" customHeight="1">
      <c r="B4" s="69" t="s">
        <v>91</v>
      </c>
      <c r="C4" s="69" t="s">
        <v>2</v>
      </c>
      <c r="D4" s="75" t="s">
        <v>3</v>
      </c>
      <c r="E4" s="69" t="s">
        <v>4</v>
      </c>
      <c r="F4" s="71"/>
      <c r="G4" s="71"/>
      <c r="H4" s="71"/>
      <c r="I4" s="71"/>
      <c r="J4" s="71"/>
      <c r="K4" s="71"/>
      <c r="L4" s="71"/>
      <c r="M4" s="71"/>
    </row>
    <row r="5" spans="1:21" s="13" customFormat="1" ht="45.75" customHeight="1">
      <c r="A5" s="8"/>
      <c r="B5" s="69"/>
      <c r="C5" s="69"/>
      <c r="D5" s="75"/>
      <c r="E5" s="69"/>
      <c r="F5" s="9">
        <v>2024</v>
      </c>
      <c r="G5" s="9">
        <v>2025</v>
      </c>
      <c r="H5" s="9">
        <v>2026</v>
      </c>
      <c r="I5" s="9">
        <v>2027</v>
      </c>
      <c r="J5" s="9">
        <v>2028</v>
      </c>
      <c r="K5" s="9">
        <v>2029</v>
      </c>
      <c r="L5" s="9" t="s">
        <v>5</v>
      </c>
      <c r="M5" s="10" t="s">
        <v>6</v>
      </c>
      <c r="N5" s="11"/>
      <c r="O5" s="11"/>
      <c r="P5" s="11"/>
      <c r="Q5" s="11"/>
      <c r="R5" s="12"/>
      <c r="S5" s="11"/>
      <c r="T5" s="11"/>
      <c r="U5" s="12"/>
    </row>
    <row r="6" spans="1:21" s="19" customFormat="1" ht="12.75">
      <c r="A6" s="14"/>
      <c r="B6" s="15" t="s">
        <v>7</v>
      </c>
      <c r="C6" s="15" t="s">
        <v>8</v>
      </c>
      <c r="D6" s="15" t="s">
        <v>9</v>
      </c>
      <c r="E6" s="15" t="s">
        <v>10</v>
      </c>
      <c r="F6" s="16">
        <v>2</v>
      </c>
      <c r="G6" s="16">
        <v>3</v>
      </c>
      <c r="H6" s="16">
        <v>4</v>
      </c>
      <c r="I6" s="16">
        <v>5</v>
      </c>
      <c r="J6" s="16">
        <v>6</v>
      </c>
      <c r="K6" s="16">
        <v>7</v>
      </c>
      <c r="L6" s="17">
        <v>8</v>
      </c>
      <c r="M6" s="17">
        <v>9</v>
      </c>
      <c r="N6" s="18"/>
      <c r="O6" s="18"/>
      <c r="P6" s="18"/>
      <c r="Q6" s="18"/>
      <c r="R6" s="18"/>
      <c r="S6" s="18"/>
      <c r="T6" s="18"/>
      <c r="U6" s="18"/>
    </row>
    <row r="7" spans="1:21" s="19" customFormat="1" ht="15.75" customHeight="1">
      <c r="A7" s="14"/>
      <c r="B7" s="20"/>
      <c r="C7" s="21" t="s">
        <v>11</v>
      </c>
      <c r="D7" s="22"/>
      <c r="E7" s="22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9" customFormat="1" ht="51">
      <c r="A8" s="14"/>
      <c r="B8" s="23" t="s">
        <v>92</v>
      </c>
      <c r="C8" s="24" t="s">
        <v>12</v>
      </c>
      <c r="D8" s="24" t="s">
        <v>13</v>
      </c>
      <c r="E8" s="23" t="s">
        <v>14</v>
      </c>
      <c r="F8" s="25">
        <v>6333</v>
      </c>
      <c r="G8" s="25">
        <v>6114</v>
      </c>
      <c r="H8" s="25">
        <v>5959</v>
      </c>
      <c r="I8" s="25">
        <v>5802</v>
      </c>
      <c r="J8" s="25">
        <v>5652</v>
      </c>
      <c r="K8" s="25">
        <v>5489</v>
      </c>
      <c r="L8" s="25">
        <v>58813</v>
      </c>
      <c r="M8" s="66">
        <f>SUM(F8:L8)</f>
        <v>94162</v>
      </c>
      <c r="N8" s="18"/>
      <c r="O8" s="18"/>
      <c r="P8" s="18"/>
      <c r="Q8" s="18"/>
      <c r="R8" s="18"/>
      <c r="S8" s="18"/>
      <c r="T8" s="18"/>
      <c r="U8" s="18"/>
    </row>
    <row r="9" spans="1:21" s="19" customFormat="1" ht="63.75">
      <c r="A9" s="14"/>
      <c r="B9" s="23" t="s">
        <v>93</v>
      </c>
      <c r="C9" s="24" t="s">
        <v>12</v>
      </c>
      <c r="D9" s="24" t="s">
        <v>15</v>
      </c>
      <c r="E9" s="23" t="s">
        <v>16</v>
      </c>
      <c r="F9" s="25">
        <v>13648</v>
      </c>
      <c r="G9" s="25">
        <v>13292</v>
      </c>
      <c r="H9" s="25">
        <v>12967</v>
      </c>
      <c r="I9" s="25">
        <v>12642</v>
      </c>
      <c r="J9" s="25">
        <v>12327</v>
      </c>
      <c r="K9" s="25">
        <v>11990</v>
      </c>
      <c r="L9" s="25">
        <v>112679</v>
      </c>
      <c r="M9" s="66">
        <f aca="true" t="shared" si="0" ref="M9:M44">SUM(F9:L9)</f>
        <v>189545</v>
      </c>
      <c r="N9" s="18"/>
      <c r="O9" s="18"/>
      <c r="P9" s="18"/>
      <c r="Q9" s="18"/>
      <c r="R9" s="18"/>
      <c r="S9" s="18"/>
      <c r="T9" s="18"/>
      <c r="U9" s="18"/>
    </row>
    <row r="10" spans="1:21" s="19" customFormat="1" ht="76.5">
      <c r="A10" s="14"/>
      <c r="B10" s="23" t="s">
        <v>94</v>
      </c>
      <c r="C10" s="24" t="s">
        <v>12</v>
      </c>
      <c r="D10" s="24" t="s">
        <v>17</v>
      </c>
      <c r="E10" s="23" t="s">
        <v>18</v>
      </c>
      <c r="F10" s="25">
        <v>8173</v>
      </c>
      <c r="G10" s="25">
        <v>8133</v>
      </c>
      <c r="H10" s="25">
        <v>7924</v>
      </c>
      <c r="I10" s="25">
        <v>7714</v>
      </c>
      <c r="J10" s="25">
        <v>7513</v>
      </c>
      <c r="K10" s="25">
        <v>7296</v>
      </c>
      <c r="L10" s="25">
        <v>76917</v>
      </c>
      <c r="M10" s="66">
        <f t="shared" si="0"/>
        <v>123670</v>
      </c>
      <c r="N10" s="18"/>
      <c r="O10" s="18"/>
      <c r="P10" s="18"/>
      <c r="Q10" s="18"/>
      <c r="R10" s="18"/>
      <c r="S10" s="18"/>
      <c r="T10" s="18"/>
      <c r="U10" s="18"/>
    </row>
    <row r="11" spans="1:21" s="19" customFormat="1" ht="63.75">
      <c r="A11" s="14"/>
      <c r="B11" s="23" t="s">
        <v>95</v>
      </c>
      <c r="C11" s="24" t="s">
        <v>12</v>
      </c>
      <c r="D11" s="24" t="s">
        <v>19</v>
      </c>
      <c r="E11" s="23" t="s">
        <v>20</v>
      </c>
      <c r="F11" s="25">
        <v>428223</v>
      </c>
      <c r="G11" s="25">
        <v>414656</v>
      </c>
      <c r="H11" s="25">
        <v>404546</v>
      </c>
      <c r="I11" s="25">
        <v>394402</v>
      </c>
      <c r="J11" s="25">
        <v>384715</v>
      </c>
      <c r="K11" s="25">
        <v>374098</v>
      </c>
      <c r="L11" s="25">
        <v>4458507</v>
      </c>
      <c r="M11" s="66">
        <f t="shared" si="0"/>
        <v>6859147</v>
      </c>
      <c r="N11" s="18"/>
      <c r="O11" s="18"/>
      <c r="P11" s="18"/>
      <c r="Q11" s="18"/>
      <c r="R11" s="18"/>
      <c r="S11" s="18"/>
      <c r="T11" s="18"/>
      <c r="U11" s="18"/>
    </row>
    <row r="12" spans="1:21" s="19" customFormat="1" ht="89.25">
      <c r="A12" s="14"/>
      <c r="B12" s="23" t="s">
        <v>96</v>
      </c>
      <c r="C12" s="24" t="s">
        <v>12</v>
      </c>
      <c r="D12" s="24" t="s">
        <v>21</v>
      </c>
      <c r="E12" s="23" t="s">
        <v>16</v>
      </c>
      <c r="F12" s="25">
        <v>60904</v>
      </c>
      <c r="G12" s="25">
        <v>59599</v>
      </c>
      <c r="H12" s="25">
        <v>58291</v>
      </c>
      <c r="I12" s="25">
        <v>56979</v>
      </c>
      <c r="J12" s="25">
        <v>55730</v>
      </c>
      <c r="K12" s="25">
        <v>54354</v>
      </c>
      <c r="L12" s="25">
        <v>701099</v>
      </c>
      <c r="M12" s="66">
        <f t="shared" si="0"/>
        <v>1046956</v>
      </c>
      <c r="N12" s="18"/>
      <c r="O12" s="18"/>
      <c r="P12" s="18"/>
      <c r="Q12" s="18"/>
      <c r="R12" s="18"/>
      <c r="S12" s="18"/>
      <c r="T12" s="18"/>
      <c r="U12" s="18"/>
    </row>
    <row r="13" spans="1:21" s="19" customFormat="1" ht="89.25">
      <c r="A13" s="14"/>
      <c r="B13" s="23" t="s">
        <v>97</v>
      </c>
      <c r="C13" s="24" t="s">
        <v>12</v>
      </c>
      <c r="D13" s="24" t="s">
        <v>22</v>
      </c>
      <c r="E13" s="23" t="s">
        <v>23</v>
      </c>
      <c r="F13" s="25">
        <v>562194</v>
      </c>
      <c r="G13" s="25">
        <v>552276</v>
      </c>
      <c r="H13" s="25">
        <v>537338</v>
      </c>
      <c r="I13" s="25">
        <v>524726</v>
      </c>
      <c r="J13" s="25">
        <v>512675</v>
      </c>
      <c r="K13" s="25">
        <v>499485</v>
      </c>
      <c r="L13" s="25">
        <v>5981523</v>
      </c>
      <c r="M13" s="66">
        <f t="shared" si="0"/>
        <v>9170217</v>
      </c>
      <c r="N13" s="18"/>
      <c r="O13" s="18"/>
      <c r="P13" s="18"/>
      <c r="Q13" s="18"/>
      <c r="R13" s="18"/>
      <c r="S13" s="18"/>
      <c r="T13" s="18"/>
      <c r="U13" s="18"/>
    </row>
    <row r="14" spans="1:21" s="19" customFormat="1" ht="76.5">
      <c r="A14" s="14"/>
      <c r="B14" s="23" t="s">
        <v>98</v>
      </c>
      <c r="C14" s="24" t="s">
        <v>12</v>
      </c>
      <c r="D14" s="24" t="s">
        <v>24</v>
      </c>
      <c r="E14" s="23" t="s">
        <v>25</v>
      </c>
      <c r="F14" s="25">
        <v>22979</v>
      </c>
      <c r="G14" s="25">
        <v>21522</v>
      </c>
      <c r="H14" s="25">
        <v>20997</v>
      </c>
      <c r="I14" s="25">
        <v>20470</v>
      </c>
      <c r="J14" s="25">
        <v>19961</v>
      </c>
      <c r="K14" s="25">
        <v>19415</v>
      </c>
      <c r="L14" s="25">
        <v>188999</v>
      </c>
      <c r="M14" s="66">
        <f t="shared" si="0"/>
        <v>314343</v>
      </c>
      <c r="N14" s="18"/>
      <c r="O14" s="18"/>
      <c r="P14" s="18"/>
      <c r="Q14" s="18"/>
      <c r="R14" s="18"/>
      <c r="S14" s="18"/>
      <c r="T14" s="18"/>
      <c r="U14" s="18"/>
    </row>
    <row r="15" spans="1:21" s="19" customFormat="1" ht="63.75">
      <c r="A15" s="14"/>
      <c r="B15" s="23" t="s">
        <v>99</v>
      </c>
      <c r="C15" s="24" t="s">
        <v>12</v>
      </c>
      <c r="D15" s="24" t="s">
        <v>26</v>
      </c>
      <c r="E15" s="23" t="s">
        <v>27</v>
      </c>
      <c r="F15" s="25">
        <v>43432</v>
      </c>
      <c r="G15" s="25">
        <v>56735</v>
      </c>
      <c r="H15" s="25">
        <v>71568</v>
      </c>
      <c r="I15" s="25">
        <v>69709</v>
      </c>
      <c r="J15" s="25">
        <v>67945</v>
      </c>
      <c r="K15" s="25">
        <v>65988</v>
      </c>
      <c r="L15" s="25">
        <v>856022</v>
      </c>
      <c r="M15" s="66">
        <f t="shared" si="0"/>
        <v>1231399</v>
      </c>
      <c r="N15" s="18"/>
      <c r="O15" s="18"/>
      <c r="P15" s="18"/>
      <c r="Q15" s="18"/>
      <c r="R15" s="18"/>
      <c r="S15" s="18"/>
      <c r="T15" s="18"/>
      <c r="U15" s="18"/>
    </row>
    <row r="16" spans="1:21" s="19" customFormat="1" ht="76.5">
      <c r="A16" s="14"/>
      <c r="B16" s="23" t="s">
        <v>100</v>
      </c>
      <c r="C16" s="24" t="s">
        <v>12</v>
      </c>
      <c r="D16" s="24" t="s">
        <v>28</v>
      </c>
      <c r="E16" s="23" t="s">
        <v>27</v>
      </c>
      <c r="F16" s="25">
        <v>14400</v>
      </c>
      <c r="G16" s="25">
        <v>25004</v>
      </c>
      <c r="H16" s="25">
        <v>36250</v>
      </c>
      <c r="I16" s="25">
        <v>30256</v>
      </c>
      <c r="J16" s="25">
        <v>24615</v>
      </c>
      <c r="K16" s="25">
        <v>23874</v>
      </c>
      <c r="L16" s="25">
        <v>238100</v>
      </c>
      <c r="M16" s="66">
        <f t="shared" si="0"/>
        <v>392499</v>
      </c>
      <c r="N16" s="18"/>
      <c r="O16" s="18"/>
      <c r="P16" s="18"/>
      <c r="Q16" s="18"/>
      <c r="R16" s="18"/>
      <c r="S16" s="18"/>
      <c r="T16" s="18"/>
      <c r="U16" s="18"/>
    </row>
    <row r="17" spans="1:21" s="19" customFormat="1" ht="63.75">
      <c r="A17" s="14"/>
      <c r="B17" s="23" t="s">
        <v>101</v>
      </c>
      <c r="C17" s="24" t="s">
        <v>12</v>
      </c>
      <c r="D17" s="24" t="s">
        <v>29</v>
      </c>
      <c r="E17" s="23" t="s">
        <v>30</v>
      </c>
      <c r="F17" s="25">
        <v>8714</v>
      </c>
      <c r="G17" s="25">
        <v>16133</v>
      </c>
      <c r="H17" s="25">
        <v>18430</v>
      </c>
      <c r="I17" s="25">
        <v>17949</v>
      </c>
      <c r="J17" s="25">
        <v>17486</v>
      </c>
      <c r="K17" s="25">
        <v>16985</v>
      </c>
      <c r="L17" s="25">
        <v>172032</v>
      </c>
      <c r="M17" s="66">
        <f t="shared" si="0"/>
        <v>267729</v>
      </c>
      <c r="N17" s="18"/>
      <c r="O17" s="18"/>
      <c r="P17" s="18"/>
      <c r="Q17" s="18"/>
      <c r="R17" s="18"/>
      <c r="S17" s="18"/>
      <c r="T17" s="18"/>
      <c r="U17" s="18"/>
    </row>
    <row r="18" spans="1:21" s="19" customFormat="1" ht="38.25">
      <c r="A18" s="14"/>
      <c r="B18" s="23" t="s">
        <v>102</v>
      </c>
      <c r="C18" s="24" t="s">
        <v>12</v>
      </c>
      <c r="D18" s="24" t="s">
        <v>31</v>
      </c>
      <c r="E18" s="23" t="s">
        <v>32</v>
      </c>
      <c r="F18" s="25">
        <v>65505</v>
      </c>
      <c r="G18" s="25">
        <v>63131</v>
      </c>
      <c r="H18" s="25">
        <v>61874</v>
      </c>
      <c r="I18" s="25">
        <v>60613</v>
      </c>
      <c r="J18" s="25">
        <v>59430</v>
      </c>
      <c r="K18" s="25">
        <v>58090</v>
      </c>
      <c r="L18" s="25">
        <v>939090</v>
      </c>
      <c r="M18" s="66">
        <f t="shared" si="0"/>
        <v>1307733</v>
      </c>
      <c r="N18" s="18"/>
      <c r="O18" s="18"/>
      <c r="P18" s="18"/>
      <c r="Q18" s="18"/>
      <c r="R18" s="18"/>
      <c r="S18" s="18"/>
      <c r="T18" s="18"/>
      <c r="U18" s="18"/>
    </row>
    <row r="19" spans="1:21" s="19" customFormat="1" ht="38.25">
      <c r="A19" s="14"/>
      <c r="B19" s="23" t="s">
        <v>103</v>
      </c>
      <c r="C19" s="24" t="s">
        <v>12</v>
      </c>
      <c r="D19" s="24" t="s">
        <v>33</v>
      </c>
      <c r="E19" s="23" t="s">
        <v>32</v>
      </c>
      <c r="F19" s="25">
        <v>186403</v>
      </c>
      <c r="G19" s="25">
        <v>179818</v>
      </c>
      <c r="H19" s="25">
        <v>176004</v>
      </c>
      <c r="I19" s="25">
        <v>172179</v>
      </c>
      <c r="J19" s="25">
        <v>168589</v>
      </c>
      <c r="K19" s="25">
        <v>164524</v>
      </c>
      <c r="L19" s="25">
        <v>2599380</v>
      </c>
      <c r="M19" s="66">
        <f t="shared" si="0"/>
        <v>3646897</v>
      </c>
      <c r="N19" s="18"/>
      <c r="O19" s="18"/>
      <c r="P19" s="18"/>
      <c r="Q19" s="18"/>
      <c r="R19" s="18"/>
      <c r="S19" s="18"/>
      <c r="T19" s="18"/>
      <c r="U19" s="18"/>
    </row>
    <row r="20" spans="1:21" s="19" customFormat="1" ht="25.5">
      <c r="A20" s="14"/>
      <c r="B20" s="23" t="s">
        <v>104</v>
      </c>
      <c r="C20" s="24" t="s">
        <v>12</v>
      </c>
      <c r="D20" s="24" t="s">
        <v>34</v>
      </c>
      <c r="E20" s="23" t="s">
        <v>35</v>
      </c>
      <c r="F20" s="25">
        <v>4351830</v>
      </c>
      <c r="G20" s="25">
        <v>4271460</v>
      </c>
      <c r="H20" s="25">
        <v>4175126</v>
      </c>
      <c r="I20" s="25">
        <v>4078397</v>
      </c>
      <c r="J20" s="25">
        <v>3985905</v>
      </c>
      <c r="K20" s="25">
        <v>3884806</v>
      </c>
      <c r="L20" s="25">
        <v>46170937</v>
      </c>
      <c r="M20" s="66">
        <f t="shared" si="0"/>
        <v>70918461</v>
      </c>
      <c r="N20" s="18"/>
      <c r="O20" s="18"/>
      <c r="P20" s="18"/>
      <c r="Q20" s="18"/>
      <c r="R20" s="18"/>
      <c r="S20" s="18"/>
      <c r="T20" s="18"/>
      <c r="U20" s="18"/>
    </row>
    <row r="21" spans="1:21" s="19" customFormat="1" ht="63.75">
      <c r="A21" s="14"/>
      <c r="B21" s="23" t="s">
        <v>105</v>
      </c>
      <c r="C21" s="24" t="s">
        <v>12</v>
      </c>
      <c r="D21" s="24" t="s">
        <v>36</v>
      </c>
      <c r="E21" s="23" t="s">
        <v>37</v>
      </c>
      <c r="F21" s="25">
        <v>33445</v>
      </c>
      <c r="G21" s="25">
        <v>31317</v>
      </c>
      <c r="H21" s="25">
        <v>30633</v>
      </c>
      <c r="I21" s="25">
        <v>29947</v>
      </c>
      <c r="J21" s="25">
        <v>29294</v>
      </c>
      <c r="K21" s="25">
        <v>28574</v>
      </c>
      <c r="L21" s="25">
        <v>373352</v>
      </c>
      <c r="M21" s="66">
        <f t="shared" si="0"/>
        <v>556562</v>
      </c>
      <c r="N21" s="18"/>
      <c r="O21" s="18"/>
      <c r="P21" s="18"/>
      <c r="Q21" s="18"/>
      <c r="R21" s="18"/>
      <c r="S21" s="18"/>
      <c r="T21" s="18"/>
      <c r="U21" s="18"/>
    </row>
    <row r="22" spans="1:21" s="19" customFormat="1" ht="102">
      <c r="A22" s="14"/>
      <c r="B22" s="23" t="s">
        <v>106</v>
      </c>
      <c r="C22" s="24" t="s">
        <v>12</v>
      </c>
      <c r="D22" s="24" t="s">
        <v>38</v>
      </c>
      <c r="E22" s="23" t="s">
        <v>37</v>
      </c>
      <c r="F22" s="25">
        <v>31829</v>
      </c>
      <c r="G22" s="25">
        <v>30294</v>
      </c>
      <c r="H22" s="25">
        <v>29632</v>
      </c>
      <c r="I22" s="25">
        <v>28969</v>
      </c>
      <c r="J22" s="25">
        <v>28337</v>
      </c>
      <c r="K22" s="25">
        <v>27640</v>
      </c>
      <c r="L22" s="25">
        <v>361098</v>
      </c>
      <c r="M22" s="66">
        <f t="shared" si="0"/>
        <v>537799</v>
      </c>
      <c r="N22" s="18"/>
      <c r="O22" s="18"/>
      <c r="P22" s="18"/>
      <c r="Q22" s="18"/>
      <c r="R22" s="18"/>
      <c r="S22" s="18"/>
      <c r="T22" s="18"/>
      <c r="U22" s="18"/>
    </row>
    <row r="23" spans="1:21" s="19" customFormat="1" ht="51">
      <c r="A23" s="14"/>
      <c r="B23" s="23" t="s">
        <v>107</v>
      </c>
      <c r="C23" s="24" t="s">
        <v>12</v>
      </c>
      <c r="D23" s="24" t="s">
        <v>39</v>
      </c>
      <c r="E23" s="23" t="s">
        <v>40</v>
      </c>
      <c r="F23" s="25">
        <v>20795</v>
      </c>
      <c r="G23" s="25">
        <v>20151</v>
      </c>
      <c r="H23" s="25">
        <v>19668</v>
      </c>
      <c r="I23" s="25">
        <v>19184</v>
      </c>
      <c r="J23" s="25">
        <v>18722</v>
      </c>
      <c r="K23" s="25">
        <v>18215</v>
      </c>
      <c r="L23" s="25">
        <v>218277</v>
      </c>
      <c r="M23" s="66">
        <f t="shared" si="0"/>
        <v>335012</v>
      </c>
      <c r="N23" s="18"/>
      <c r="O23" s="18"/>
      <c r="P23" s="18"/>
      <c r="Q23" s="18"/>
      <c r="R23" s="18"/>
      <c r="S23" s="18"/>
      <c r="T23" s="18"/>
      <c r="U23" s="18"/>
    </row>
    <row r="24" spans="1:21" s="19" customFormat="1" ht="89.25">
      <c r="A24" s="14"/>
      <c r="B24" s="23" t="s">
        <v>108</v>
      </c>
      <c r="C24" s="24" t="s">
        <v>12</v>
      </c>
      <c r="D24" s="24" t="s">
        <v>41</v>
      </c>
      <c r="E24" s="23" t="s">
        <v>40</v>
      </c>
      <c r="F24" s="25">
        <v>30010</v>
      </c>
      <c r="G24" s="25">
        <v>29079</v>
      </c>
      <c r="H24" s="25">
        <v>28383</v>
      </c>
      <c r="I24" s="25">
        <v>27684</v>
      </c>
      <c r="J24" s="25">
        <v>27017</v>
      </c>
      <c r="K24" s="25">
        <v>26286</v>
      </c>
      <c r="L24" s="25">
        <v>315008</v>
      </c>
      <c r="M24" s="66">
        <f t="shared" si="0"/>
        <v>483467</v>
      </c>
      <c r="N24" s="18"/>
      <c r="O24" s="18"/>
      <c r="P24" s="18"/>
      <c r="Q24" s="18"/>
      <c r="R24" s="18"/>
      <c r="S24" s="18"/>
      <c r="T24" s="18"/>
      <c r="U24" s="18"/>
    </row>
    <row r="25" spans="1:21" s="19" customFormat="1" ht="89.25">
      <c r="A25" s="14"/>
      <c r="B25" s="23" t="s">
        <v>109</v>
      </c>
      <c r="C25" s="24" t="s">
        <v>12</v>
      </c>
      <c r="D25" s="24" t="s">
        <v>42</v>
      </c>
      <c r="E25" s="23" t="s">
        <v>43</v>
      </c>
      <c r="F25" s="25">
        <v>20304</v>
      </c>
      <c r="G25" s="25">
        <v>24904</v>
      </c>
      <c r="H25" s="25">
        <v>23918</v>
      </c>
      <c r="I25" s="25">
        <v>11621</v>
      </c>
      <c r="J25" s="25">
        <v>0</v>
      </c>
      <c r="K25" s="25">
        <v>0</v>
      </c>
      <c r="L25" s="25">
        <v>0</v>
      </c>
      <c r="M25" s="66">
        <f t="shared" si="0"/>
        <v>80747</v>
      </c>
      <c r="N25" s="18"/>
      <c r="O25" s="18"/>
      <c r="P25" s="18"/>
      <c r="Q25" s="18"/>
      <c r="R25" s="18"/>
      <c r="S25" s="18"/>
      <c r="T25" s="18"/>
      <c r="U25" s="18"/>
    </row>
    <row r="26" spans="1:21" s="19" customFormat="1" ht="76.5">
      <c r="A26" s="14"/>
      <c r="B26" s="23" t="s">
        <v>110</v>
      </c>
      <c r="C26" s="24" t="s">
        <v>12</v>
      </c>
      <c r="D26" s="24" t="s">
        <v>44</v>
      </c>
      <c r="E26" s="23" t="s">
        <v>45</v>
      </c>
      <c r="F26" s="25">
        <v>66489</v>
      </c>
      <c r="G26" s="25">
        <v>66510</v>
      </c>
      <c r="H26" s="25">
        <v>64804</v>
      </c>
      <c r="I26" s="25">
        <v>63092</v>
      </c>
      <c r="J26" s="25">
        <v>61448</v>
      </c>
      <c r="K26" s="25">
        <v>59665</v>
      </c>
      <c r="L26" s="25">
        <v>629130</v>
      </c>
      <c r="M26" s="66">
        <f t="shared" si="0"/>
        <v>1011138</v>
      </c>
      <c r="N26" s="18"/>
      <c r="O26" s="18"/>
      <c r="P26" s="18"/>
      <c r="Q26" s="18"/>
      <c r="R26" s="18"/>
      <c r="S26" s="18"/>
      <c r="T26" s="18"/>
      <c r="U26" s="18"/>
    </row>
    <row r="27" spans="1:21" s="19" customFormat="1" ht="89.25">
      <c r="A27" s="14"/>
      <c r="B27" s="23" t="s">
        <v>111</v>
      </c>
      <c r="C27" s="24" t="s">
        <v>12</v>
      </c>
      <c r="D27" s="24" t="s">
        <v>46</v>
      </c>
      <c r="E27" s="23" t="s">
        <v>45</v>
      </c>
      <c r="F27" s="25">
        <v>140598</v>
      </c>
      <c r="G27" s="25">
        <v>140636</v>
      </c>
      <c r="H27" s="25">
        <v>137028</v>
      </c>
      <c r="I27" s="25">
        <v>133408</v>
      </c>
      <c r="J27" s="25">
        <v>129932</v>
      </c>
      <c r="K27" s="25">
        <v>126163</v>
      </c>
      <c r="L27" s="25">
        <v>1330464</v>
      </c>
      <c r="M27" s="66">
        <f t="shared" si="0"/>
        <v>2138229</v>
      </c>
      <c r="N27" s="18"/>
      <c r="O27" s="18"/>
      <c r="P27" s="18"/>
      <c r="Q27" s="18"/>
      <c r="R27" s="18"/>
      <c r="S27" s="18"/>
      <c r="T27" s="18"/>
      <c r="U27" s="18"/>
    </row>
    <row r="28" spans="1:21" s="19" customFormat="1" ht="51">
      <c r="A28" s="14"/>
      <c r="B28" s="23" t="s">
        <v>112</v>
      </c>
      <c r="C28" s="24" t="s">
        <v>12</v>
      </c>
      <c r="D28" s="24" t="s">
        <v>47</v>
      </c>
      <c r="E28" s="23" t="s">
        <v>30</v>
      </c>
      <c r="F28" s="25">
        <v>42499</v>
      </c>
      <c r="G28" s="25">
        <v>69230</v>
      </c>
      <c r="H28" s="25">
        <v>77405</v>
      </c>
      <c r="I28" s="25">
        <v>75581</v>
      </c>
      <c r="J28" s="25">
        <v>73851</v>
      </c>
      <c r="K28" s="25">
        <v>71931</v>
      </c>
      <c r="L28" s="25">
        <v>966048</v>
      </c>
      <c r="M28" s="66">
        <f t="shared" si="0"/>
        <v>1376545</v>
      </c>
      <c r="N28" s="18"/>
      <c r="O28" s="18"/>
      <c r="P28" s="18"/>
      <c r="Q28" s="18"/>
      <c r="R28" s="18"/>
      <c r="S28" s="18"/>
      <c r="T28" s="18"/>
      <c r="U28" s="18"/>
    </row>
    <row r="29" spans="1:21" s="19" customFormat="1" ht="63.75">
      <c r="A29" s="14"/>
      <c r="B29" s="23" t="s">
        <v>113</v>
      </c>
      <c r="C29" s="24" t="s">
        <v>12</v>
      </c>
      <c r="D29" s="24" t="s">
        <v>48</v>
      </c>
      <c r="E29" s="23" t="s">
        <v>49</v>
      </c>
      <c r="F29" s="25">
        <v>37223</v>
      </c>
      <c r="G29" s="25">
        <v>37076</v>
      </c>
      <c r="H29" s="25">
        <v>36125</v>
      </c>
      <c r="I29" s="25">
        <v>35171</v>
      </c>
      <c r="J29" s="25">
        <v>34254</v>
      </c>
      <c r="K29" s="25">
        <v>33261</v>
      </c>
      <c r="L29" s="25">
        <v>350790</v>
      </c>
      <c r="M29" s="66">
        <f t="shared" si="0"/>
        <v>563900</v>
      </c>
      <c r="N29" s="18"/>
      <c r="O29" s="18"/>
      <c r="P29" s="18"/>
      <c r="Q29" s="18"/>
      <c r="R29" s="18"/>
      <c r="S29" s="18"/>
      <c r="T29" s="18"/>
      <c r="U29" s="18"/>
    </row>
    <row r="30" spans="1:21" s="19" customFormat="1" ht="63.75">
      <c r="A30" s="14"/>
      <c r="B30" s="23" t="s">
        <v>114</v>
      </c>
      <c r="C30" s="24" t="s">
        <v>12</v>
      </c>
      <c r="D30" s="24" t="s">
        <v>50</v>
      </c>
      <c r="E30" s="23" t="s">
        <v>51</v>
      </c>
      <c r="F30" s="25">
        <v>54313</v>
      </c>
      <c r="G30" s="25">
        <v>50768</v>
      </c>
      <c r="H30" s="25">
        <v>49579</v>
      </c>
      <c r="I30" s="25">
        <v>48387</v>
      </c>
      <c r="J30" s="25">
        <v>47249</v>
      </c>
      <c r="K30" s="25">
        <v>46001</v>
      </c>
      <c r="L30" s="25">
        <v>561905</v>
      </c>
      <c r="M30" s="66">
        <f t="shared" si="0"/>
        <v>858202</v>
      </c>
      <c r="N30" s="18"/>
      <c r="O30" s="18"/>
      <c r="P30" s="18"/>
      <c r="Q30" s="18"/>
      <c r="R30" s="18"/>
      <c r="S30" s="18"/>
      <c r="T30" s="18"/>
      <c r="U30" s="18"/>
    </row>
    <row r="31" spans="1:21" s="19" customFormat="1" ht="63.75">
      <c r="A31" s="14"/>
      <c r="B31" s="23" t="s">
        <v>115</v>
      </c>
      <c r="C31" s="24" t="s">
        <v>12</v>
      </c>
      <c r="D31" s="24" t="s">
        <v>52</v>
      </c>
      <c r="E31" s="23" t="s">
        <v>53</v>
      </c>
      <c r="F31" s="25">
        <v>159480</v>
      </c>
      <c r="G31" s="25">
        <v>152942</v>
      </c>
      <c r="H31" s="25">
        <v>149426</v>
      </c>
      <c r="I31" s="25">
        <v>145899</v>
      </c>
      <c r="J31" s="25">
        <v>142525</v>
      </c>
      <c r="K31" s="25">
        <v>138838</v>
      </c>
      <c r="L31" s="25">
        <v>1638656</v>
      </c>
      <c r="M31" s="66">
        <f t="shared" si="0"/>
        <v>2527766</v>
      </c>
      <c r="N31" s="18"/>
      <c r="O31" s="18"/>
      <c r="P31" s="18"/>
      <c r="Q31" s="18"/>
      <c r="R31" s="18"/>
      <c r="S31" s="18"/>
      <c r="T31" s="18"/>
      <c r="U31" s="18"/>
    </row>
    <row r="32" spans="1:21" s="19" customFormat="1" ht="51">
      <c r="A32" s="14"/>
      <c r="B32" s="23" t="s">
        <v>116</v>
      </c>
      <c r="C32" s="24" t="s">
        <v>12</v>
      </c>
      <c r="D32" s="24" t="s">
        <v>54</v>
      </c>
      <c r="E32" s="23" t="s">
        <v>55</v>
      </c>
      <c r="F32" s="25">
        <v>14916</v>
      </c>
      <c r="G32" s="25">
        <v>14654</v>
      </c>
      <c r="H32" s="25">
        <v>14221</v>
      </c>
      <c r="I32" s="25">
        <v>13787</v>
      </c>
      <c r="J32" s="25">
        <v>13361</v>
      </c>
      <c r="K32" s="25">
        <v>12918</v>
      </c>
      <c r="L32" s="25">
        <v>65856</v>
      </c>
      <c r="M32" s="66">
        <f t="shared" si="0"/>
        <v>149713</v>
      </c>
      <c r="N32" s="18"/>
      <c r="O32" s="18"/>
      <c r="P32" s="18"/>
      <c r="Q32" s="18"/>
      <c r="R32" s="18"/>
      <c r="S32" s="18"/>
      <c r="T32" s="18"/>
      <c r="U32" s="18"/>
    </row>
    <row r="33" spans="1:21" s="19" customFormat="1" ht="102">
      <c r="A33" s="14"/>
      <c r="B33" s="23" t="s">
        <v>117</v>
      </c>
      <c r="C33" s="24" t="s">
        <v>12</v>
      </c>
      <c r="D33" s="24" t="s">
        <v>56</v>
      </c>
      <c r="E33" s="23" t="s">
        <v>57</v>
      </c>
      <c r="F33" s="25">
        <v>4514</v>
      </c>
      <c r="G33" s="25">
        <v>4388</v>
      </c>
      <c r="H33" s="25">
        <v>4258</v>
      </c>
      <c r="I33" s="25">
        <v>4128</v>
      </c>
      <c r="J33" s="25">
        <v>4001</v>
      </c>
      <c r="K33" s="25">
        <v>3868</v>
      </c>
      <c r="L33" s="25">
        <v>19722</v>
      </c>
      <c r="M33" s="66">
        <f t="shared" si="0"/>
        <v>44879</v>
      </c>
      <c r="N33" s="18"/>
      <c r="O33" s="18"/>
      <c r="P33" s="18"/>
      <c r="Q33" s="18"/>
      <c r="R33" s="18"/>
      <c r="S33" s="18"/>
      <c r="T33" s="18"/>
      <c r="U33" s="18"/>
    </row>
    <row r="34" spans="1:21" s="19" customFormat="1" ht="51">
      <c r="A34" s="14"/>
      <c r="B34" s="23" t="s">
        <v>118</v>
      </c>
      <c r="C34" s="24" t="s">
        <v>12</v>
      </c>
      <c r="D34" s="24" t="s">
        <v>58</v>
      </c>
      <c r="E34" s="23" t="s">
        <v>59</v>
      </c>
      <c r="F34" s="25">
        <v>36178</v>
      </c>
      <c r="G34" s="25">
        <v>33100</v>
      </c>
      <c r="H34" s="25">
        <v>32306</v>
      </c>
      <c r="I34" s="25">
        <v>31545</v>
      </c>
      <c r="J34" s="25">
        <v>30819</v>
      </c>
      <c r="K34" s="25">
        <v>30021</v>
      </c>
      <c r="L34" s="25">
        <v>373293</v>
      </c>
      <c r="M34" s="66">
        <f t="shared" si="0"/>
        <v>567262</v>
      </c>
      <c r="N34" s="18"/>
      <c r="O34" s="18"/>
      <c r="P34" s="18"/>
      <c r="Q34" s="18"/>
      <c r="R34" s="18"/>
      <c r="S34" s="18"/>
      <c r="T34" s="18"/>
      <c r="U34" s="18"/>
    </row>
    <row r="35" spans="1:21" s="19" customFormat="1" ht="63.75">
      <c r="A35" s="14"/>
      <c r="B35" s="23" t="s">
        <v>119</v>
      </c>
      <c r="C35" s="24" t="s">
        <v>12</v>
      </c>
      <c r="D35" s="24" t="s">
        <v>60</v>
      </c>
      <c r="E35" s="23" t="s">
        <v>59</v>
      </c>
      <c r="F35" s="25">
        <v>47224</v>
      </c>
      <c r="G35" s="25">
        <v>43207</v>
      </c>
      <c r="H35" s="25">
        <v>42170</v>
      </c>
      <c r="I35" s="25">
        <v>41176</v>
      </c>
      <c r="J35" s="25">
        <v>40229</v>
      </c>
      <c r="K35" s="25">
        <v>39187</v>
      </c>
      <c r="L35" s="25">
        <v>487264</v>
      </c>
      <c r="M35" s="66">
        <f t="shared" si="0"/>
        <v>740457</v>
      </c>
      <c r="N35" s="18"/>
      <c r="O35" s="18"/>
      <c r="P35" s="18"/>
      <c r="Q35" s="18"/>
      <c r="R35" s="18"/>
      <c r="S35" s="18"/>
      <c r="T35" s="18"/>
      <c r="U35" s="18"/>
    </row>
    <row r="36" spans="1:21" s="19" customFormat="1" ht="63.75">
      <c r="A36" s="14"/>
      <c r="B36" s="23" t="s">
        <v>120</v>
      </c>
      <c r="C36" s="24" t="s">
        <v>12</v>
      </c>
      <c r="D36" s="24" t="s">
        <v>61</v>
      </c>
      <c r="E36" s="23" t="s">
        <v>59</v>
      </c>
      <c r="F36" s="25">
        <v>8571</v>
      </c>
      <c r="G36" s="25">
        <v>7845</v>
      </c>
      <c r="H36" s="25">
        <v>7656</v>
      </c>
      <c r="I36" s="25">
        <v>7476</v>
      </c>
      <c r="J36" s="25">
        <v>7304</v>
      </c>
      <c r="K36" s="25">
        <v>7114</v>
      </c>
      <c r="L36" s="25">
        <v>88399</v>
      </c>
      <c r="M36" s="66">
        <f t="shared" si="0"/>
        <v>134365</v>
      </c>
      <c r="N36" s="18"/>
      <c r="O36" s="18"/>
      <c r="P36" s="18"/>
      <c r="Q36" s="18"/>
      <c r="R36" s="18"/>
      <c r="S36" s="18"/>
      <c r="T36" s="18"/>
      <c r="U36" s="18"/>
    </row>
    <row r="37" spans="1:21" s="19" customFormat="1" ht="51">
      <c r="A37" s="14"/>
      <c r="B37" s="23" t="s">
        <v>121</v>
      </c>
      <c r="C37" s="24" t="s">
        <v>12</v>
      </c>
      <c r="D37" s="24" t="s">
        <v>62</v>
      </c>
      <c r="E37" s="23" t="s">
        <v>37</v>
      </c>
      <c r="F37" s="25">
        <v>20930</v>
      </c>
      <c r="G37" s="25">
        <v>20020</v>
      </c>
      <c r="H37" s="25">
        <v>19536</v>
      </c>
      <c r="I37" s="25">
        <v>19050</v>
      </c>
      <c r="J37" s="25">
        <v>18580</v>
      </c>
      <c r="K37" s="25">
        <v>18076</v>
      </c>
      <c r="L37" s="25">
        <v>173202</v>
      </c>
      <c r="M37" s="66">
        <f t="shared" si="0"/>
        <v>289394</v>
      </c>
      <c r="N37" s="18"/>
      <c r="O37" s="18"/>
      <c r="P37" s="18"/>
      <c r="Q37" s="18"/>
      <c r="R37" s="18"/>
      <c r="S37" s="18"/>
      <c r="T37" s="18"/>
      <c r="U37" s="18"/>
    </row>
    <row r="38" spans="1:21" s="19" customFormat="1" ht="51">
      <c r="A38" s="14"/>
      <c r="B38" s="23" t="s">
        <v>122</v>
      </c>
      <c r="C38" s="24" t="s">
        <v>12</v>
      </c>
      <c r="D38" s="24" t="s">
        <v>63</v>
      </c>
      <c r="E38" s="23" t="s">
        <v>30</v>
      </c>
      <c r="F38" s="25">
        <v>49609</v>
      </c>
      <c r="G38" s="25">
        <v>80840</v>
      </c>
      <c r="H38" s="25">
        <v>90351</v>
      </c>
      <c r="I38" s="25">
        <v>88222</v>
      </c>
      <c r="J38" s="25">
        <v>86203</v>
      </c>
      <c r="K38" s="25">
        <v>83962</v>
      </c>
      <c r="L38" s="25">
        <v>1127625</v>
      </c>
      <c r="M38" s="66">
        <f t="shared" si="0"/>
        <v>1606812</v>
      </c>
      <c r="N38" s="18"/>
      <c r="O38" s="18"/>
      <c r="P38" s="18"/>
      <c r="Q38" s="18"/>
      <c r="R38" s="18"/>
      <c r="S38" s="18"/>
      <c r="T38" s="18"/>
      <c r="U38" s="18"/>
    </row>
    <row r="39" spans="1:21" s="19" customFormat="1" ht="25.5">
      <c r="A39" s="14"/>
      <c r="B39" s="23" t="s">
        <v>123</v>
      </c>
      <c r="C39" s="24" t="s">
        <v>12</v>
      </c>
      <c r="D39" s="24" t="s">
        <v>64</v>
      </c>
      <c r="E39" s="23" t="s">
        <v>65</v>
      </c>
      <c r="F39" s="25">
        <v>48283</v>
      </c>
      <c r="G39" s="25">
        <v>74510</v>
      </c>
      <c r="H39" s="25">
        <v>71992</v>
      </c>
      <c r="I39" s="25">
        <v>69737</v>
      </c>
      <c r="J39" s="25">
        <v>67557</v>
      </c>
      <c r="K39" s="25">
        <v>65225</v>
      </c>
      <c r="L39" s="25">
        <v>560563</v>
      </c>
      <c r="M39" s="66">
        <f t="shared" si="0"/>
        <v>957867</v>
      </c>
      <c r="N39" s="18"/>
      <c r="O39" s="18"/>
      <c r="P39" s="18"/>
      <c r="Q39" s="18"/>
      <c r="R39" s="18"/>
      <c r="S39" s="18"/>
      <c r="T39" s="18"/>
      <c r="U39" s="18"/>
    </row>
    <row r="40" spans="1:21" s="19" customFormat="1" ht="51">
      <c r="A40" s="14"/>
      <c r="B40" s="23" t="s">
        <v>124</v>
      </c>
      <c r="C40" s="24" t="s">
        <v>12</v>
      </c>
      <c r="D40" s="24" t="s">
        <v>66</v>
      </c>
      <c r="E40" s="23" t="s">
        <v>67</v>
      </c>
      <c r="F40" s="25">
        <v>15052</v>
      </c>
      <c r="G40" s="25">
        <v>14535</v>
      </c>
      <c r="H40" s="25">
        <v>14182</v>
      </c>
      <c r="I40" s="25">
        <v>13828</v>
      </c>
      <c r="J40" s="25">
        <v>13486</v>
      </c>
      <c r="K40" s="25">
        <v>13119</v>
      </c>
      <c r="L40" s="25">
        <v>125636</v>
      </c>
      <c r="M40" s="66">
        <f t="shared" si="0"/>
        <v>209838</v>
      </c>
      <c r="N40" s="18"/>
      <c r="O40" s="18"/>
      <c r="P40" s="18"/>
      <c r="Q40" s="18"/>
      <c r="R40" s="18"/>
      <c r="S40" s="18"/>
      <c r="T40" s="18"/>
      <c r="U40" s="18"/>
    </row>
    <row r="41" spans="1:21" s="19" customFormat="1" ht="38.25">
      <c r="A41" s="14"/>
      <c r="B41" s="23" t="s">
        <v>125</v>
      </c>
      <c r="C41" s="24" t="s">
        <v>12</v>
      </c>
      <c r="D41" s="24" t="s">
        <v>68</v>
      </c>
      <c r="E41" s="23" t="s">
        <v>69</v>
      </c>
      <c r="F41" s="25">
        <v>5361</v>
      </c>
      <c r="G41" s="25">
        <v>5217</v>
      </c>
      <c r="H41" s="25">
        <v>5053</v>
      </c>
      <c r="I41" s="25">
        <v>4924</v>
      </c>
      <c r="J41" s="25">
        <v>4799</v>
      </c>
      <c r="K41" s="25">
        <v>4666</v>
      </c>
      <c r="L41" s="25">
        <v>42823</v>
      </c>
      <c r="M41" s="66">
        <f t="shared" si="0"/>
        <v>72843</v>
      </c>
      <c r="N41" s="18"/>
      <c r="O41" s="18"/>
      <c r="P41" s="18"/>
      <c r="Q41" s="18"/>
      <c r="R41" s="18"/>
      <c r="S41" s="18"/>
      <c r="T41" s="18"/>
      <c r="U41" s="18"/>
    </row>
    <row r="42" spans="1:21" s="19" customFormat="1" ht="38.25">
      <c r="A42" s="14"/>
      <c r="B42" s="23" t="s">
        <v>126</v>
      </c>
      <c r="C42" s="24" t="s">
        <v>12</v>
      </c>
      <c r="D42" s="24" t="s">
        <v>70</v>
      </c>
      <c r="E42" s="23" t="s">
        <v>71</v>
      </c>
      <c r="F42" s="25">
        <v>42359</v>
      </c>
      <c r="G42" s="25">
        <v>46686</v>
      </c>
      <c r="H42" s="25">
        <v>45453</v>
      </c>
      <c r="I42" s="25">
        <v>44217</v>
      </c>
      <c r="J42" s="25">
        <v>43025</v>
      </c>
      <c r="K42" s="25">
        <v>41743</v>
      </c>
      <c r="L42" s="25">
        <v>398625</v>
      </c>
      <c r="M42" s="66">
        <f t="shared" si="0"/>
        <v>662108</v>
      </c>
      <c r="N42" s="18"/>
      <c r="O42" s="18"/>
      <c r="P42" s="18"/>
      <c r="Q42" s="18"/>
      <c r="R42" s="18"/>
      <c r="S42" s="18"/>
      <c r="T42" s="18"/>
      <c r="U42" s="18"/>
    </row>
    <row r="43" spans="1:21" s="19" customFormat="1" ht="51">
      <c r="A43" s="14"/>
      <c r="B43" s="23" t="s">
        <v>127</v>
      </c>
      <c r="C43" s="24" t="s">
        <v>12</v>
      </c>
      <c r="D43" s="24" t="s">
        <v>72</v>
      </c>
      <c r="E43" s="23" t="s">
        <v>73</v>
      </c>
      <c r="F43" s="25">
        <v>66364</v>
      </c>
      <c r="G43" s="25">
        <v>61076</v>
      </c>
      <c r="H43" s="25">
        <v>59562</v>
      </c>
      <c r="I43" s="25">
        <v>58092</v>
      </c>
      <c r="J43" s="25">
        <v>56675</v>
      </c>
      <c r="K43" s="25">
        <v>55150</v>
      </c>
      <c r="L43" s="25">
        <v>539004</v>
      </c>
      <c r="M43" s="66">
        <f t="shared" si="0"/>
        <v>895923</v>
      </c>
      <c r="N43" s="18"/>
      <c r="O43" s="18"/>
      <c r="P43" s="18"/>
      <c r="Q43" s="18"/>
      <c r="R43" s="18"/>
      <c r="S43" s="18"/>
      <c r="T43" s="18"/>
      <c r="U43" s="18"/>
    </row>
    <row r="44" spans="1:21" s="19" customFormat="1" ht="38.25">
      <c r="A44" s="14"/>
      <c r="B44" s="23" t="s">
        <v>128</v>
      </c>
      <c r="C44" s="24" t="s">
        <v>12</v>
      </c>
      <c r="D44" s="24" t="s">
        <v>74</v>
      </c>
      <c r="E44" s="23" t="s">
        <v>75</v>
      </c>
      <c r="F44" s="25">
        <v>12675</v>
      </c>
      <c r="G44" s="25">
        <v>11822</v>
      </c>
      <c r="H44" s="25">
        <v>11552</v>
      </c>
      <c r="I44" s="25">
        <v>11282</v>
      </c>
      <c r="J44" s="25">
        <v>11024</v>
      </c>
      <c r="K44" s="25">
        <v>10740</v>
      </c>
      <c r="L44" s="25">
        <v>133769</v>
      </c>
      <c r="M44" s="66">
        <f t="shared" si="0"/>
        <v>202864</v>
      </c>
      <c r="N44" s="18"/>
      <c r="O44" s="18"/>
      <c r="P44" s="18"/>
      <c r="Q44" s="18"/>
      <c r="R44" s="18"/>
      <c r="S44" s="18"/>
      <c r="T44" s="18"/>
      <c r="U44" s="18"/>
    </row>
    <row r="45" spans="1:21" s="19" customFormat="1" ht="108.75" customHeight="1">
      <c r="A45" s="14"/>
      <c r="B45" s="23" t="s">
        <v>129</v>
      </c>
      <c r="C45" s="24" t="s">
        <v>12</v>
      </c>
      <c r="D45" s="24" t="s">
        <v>76</v>
      </c>
      <c r="E45" s="23" t="s">
        <v>77</v>
      </c>
      <c r="F45" s="25">
        <v>156267</v>
      </c>
      <c r="G45" s="25">
        <v>149038</v>
      </c>
      <c r="H45" s="25">
        <v>144953</v>
      </c>
      <c r="I45" s="25">
        <v>140852</v>
      </c>
      <c r="J45" s="25">
        <v>136887</v>
      </c>
      <c r="K45" s="25">
        <v>132647</v>
      </c>
      <c r="L45" s="25">
        <v>1167601</v>
      </c>
      <c r="M45" s="66">
        <f>SUM(F45:L45)</f>
        <v>2028245</v>
      </c>
      <c r="N45" s="18"/>
      <c r="O45" s="18"/>
      <c r="P45" s="18"/>
      <c r="Q45" s="18"/>
      <c r="R45" s="18"/>
      <c r="S45" s="18"/>
      <c r="T45" s="18"/>
      <c r="U45" s="18"/>
    </row>
    <row r="46" spans="1:21" s="19" customFormat="1" ht="12.75">
      <c r="A46" s="14"/>
      <c r="B46" s="23" t="s">
        <v>130</v>
      </c>
      <c r="C46" s="24" t="s">
        <v>12</v>
      </c>
      <c r="D46" s="24" t="s">
        <v>136</v>
      </c>
      <c r="E46" s="23" t="s">
        <v>137</v>
      </c>
      <c r="F46" s="25">
        <v>82074</v>
      </c>
      <c r="G46" s="25">
        <v>449466</v>
      </c>
      <c r="H46" s="25">
        <v>438474</v>
      </c>
      <c r="I46" s="25">
        <v>426749</v>
      </c>
      <c r="J46" s="25">
        <v>415024</v>
      </c>
      <c r="K46" s="25">
        <v>403299</v>
      </c>
      <c r="L46" s="25">
        <v>3102052</v>
      </c>
      <c r="M46" s="66">
        <f>SUM(F46:L46)</f>
        <v>5317138</v>
      </c>
      <c r="N46" s="18"/>
      <c r="O46" s="18"/>
      <c r="P46" s="18"/>
      <c r="Q46" s="18"/>
      <c r="R46" s="18"/>
      <c r="S46" s="18"/>
      <c r="T46" s="18"/>
      <c r="U46" s="18"/>
    </row>
    <row r="47" spans="2:21" ht="15.75">
      <c r="B47" s="27"/>
      <c r="C47" s="28" t="s">
        <v>78</v>
      </c>
      <c r="D47" s="27" t="s">
        <v>0</v>
      </c>
      <c r="E47" s="27" t="s">
        <v>0</v>
      </c>
      <c r="F47" s="66">
        <f aca="true" t="shared" si="1" ref="F47:M47">SUM(F8:F46)</f>
        <v>7020100</v>
      </c>
      <c r="G47" s="66">
        <f t="shared" si="1"/>
        <v>7357184</v>
      </c>
      <c r="H47" s="66">
        <f t="shared" si="1"/>
        <v>7235594</v>
      </c>
      <c r="I47" s="66">
        <f t="shared" si="1"/>
        <v>7045846</v>
      </c>
      <c r="J47" s="66">
        <f t="shared" si="1"/>
        <v>6864146</v>
      </c>
      <c r="K47" s="66">
        <f t="shared" si="1"/>
        <v>6684703</v>
      </c>
      <c r="L47" s="66">
        <f t="shared" si="1"/>
        <v>77704260</v>
      </c>
      <c r="M47" s="66">
        <f t="shared" si="1"/>
        <v>119911833</v>
      </c>
      <c r="N47" s="29"/>
      <c r="O47" s="29"/>
      <c r="P47" s="29"/>
      <c r="Q47" s="29"/>
      <c r="R47" s="30"/>
      <c r="S47" s="29"/>
      <c r="T47" s="29"/>
      <c r="U47" s="30"/>
    </row>
    <row r="48" spans="1:21" s="34" customFormat="1" ht="15.75">
      <c r="A48" s="31"/>
      <c r="B48" s="35"/>
      <c r="C48" s="35" t="s">
        <v>79</v>
      </c>
      <c r="D48" s="36"/>
      <c r="E48" s="36"/>
      <c r="F48" s="37"/>
      <c r="G48" s="37"/>
      <c r="H48" s="37"/>
      <c r="I48" s="37"/>
      <c r="J48" s="37"/>
      <c r="K48" s="37"/>
      <c r="L48" s="37"/>
      <c r="M48" s="38"/>
      <c r="N48" s="32"/>
      <c r="O48" s="32"/>
      <c r="P48" s="32"/>
      <c r="Q48" s="32"/>
      <c r="R48" s="33"/>
      <c r="S48" s="32"/>
      <c r="T48" s="32"/>
      <c r="U48" s="33"/>
    </row>
    <row r="49" spans="1:21" s="34" customFormat="1" ht="38.25">
      <c r="A49" s="31"/>
      <c r="B49" s="27" t="s">
        <v>131</v>
      </c>
      <c r="C49" s="39" t="s">
        <v>80</v>
      </c>
      <c r="D49" s="39" t="s">
        <v>81</v>
      </c>
      <c r="E49" s="27" t="s">
        <v>82</v>
      </c>
      <c r="F49" s="25">
        <v>29256</v>
      </c>
      <c r="G49" s="25">
        <v>28980</v>
      </c>
      <c r="H49" s="25">
        <v>23136</v>
      </c>
      <c r="I49" s="25">
        <v>0</v>
      </c>
      <c r="J49" s="25">
        <v>0</v>
      </c>
      <c r="K49" s="25">
        <v>0</v>
      </c>
      <c r="L49" s="25">
        <v>0</v>
      </c>
      <c r="M49" s="66">
        <f>SUM(F49:L49)</f>
        <v>81372</v>
      </c>
      <c r="N49" s="32"/>
      <c r="O49" s="32"/>
      <c r="P49" s="32"/>
      <c r="Q49" s="32"/>
      <c r="R49" s="33"/>
      <c r="S49" s="32"/>
      <c r="T49" s="32"/>
      <c r="U49" s="33"/>
    </row>
    <row r="50" spans="1:21" s="34" customFormat="1" ht="102">
      <c r="A50" s="31"/>
      <c r="B50" s="27" t="s">
        <v>132</v>
      </c>
      <c r="C50" s="39" t="s">
        <v>12</v>
      </c>
      <c r="D50" s="39" t="s">
        <v>83</v>
      </c>
      <c r="E50" s="27" t="s">
        <v>84</v>
      </c>
      <c r="F50" s="25">
        <v>237871</v>
      </c>
      <c r="G50" s="25">
        <v>237871</v>
      </c>
      <c r="H50" s="25">
        <v>485046</v>
      </c>
      <c r="I50" s="25">
        <v>471412</v>
      </c>
      <c r="J50" s="25">
        <v>457488</v>
      </c>
      <c r="K50" s="25">
        <v>443564</v>
      </c>
      <c r="L50" s="25">
        <v>4520795</v>
      </c>
      <c r="M50" s="66">
        <f>SUM(F50:L50)</f>
        <v>6854047</v>
      </c>
      <c r="N50" s="32"/>
      <c r="O50" s="32"/>
      <c r="P50" s="32"/>
      <c r="Q50" s="32"/>
      <c r="R50" s="33"/>
      <c r="S50" s="32"/>
      <c r="T50" s="32"/>
      <c r="U50" s="33"/>
    </row>
    <row r="51" spans="1:21" s="34" customFormat="1" ht="25.5">
      <c r="A51" s="31"/>
      <c r="B51" s="27" t="s">
        <v>133</v>
      </c>
      <c r="C51" s="39" t="s">
        <v>12</v>
      </c>
      <c r="D51" s="39" t="s">
        <v>85</v>
      </c>
      <c r="E51" s="27" t="s">
        <v>86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66">
        <f>SUM(F51:L51)</f>
        <v>0</v>
      </c>
      <c r="N51" s="32"/>
      <c r="O51" s="32"/>
      <c r="P51" s="32"/>
      <c r="Q51" s="32"/>
      <c r="R51" s="33"/>
      <c r="S51" s="32"/>
      <c r="T51" s="32"/>
      <c r="U51" s="33"/>
    </row>
    <row r="52" spans="2:13" ht="15.75">
      <c r="B52" s="27"/>
      <c r="C52" s="40" t="s">
        <v>78</v>
      </c>
      <c r="D52" s="27" t="s">
        <v>0</v>
      </c>
      <c r="E52" s="27" t="s">
        <v>0</v>
      </c>
      <c r="F52" s="66">
        <f>SUM(F49:F51)</f>
        <v>267127</v>
      </c>
      <c r="G52" s="66">
        <f aca="true" t="shared" si="2" ref="G52:M52">SUM(G49:G51)</f>
        <v>266851</v>
      </c>
      <c r="H52" s="66">
        <f t="shared" si="2"/>
        <v>508182</v>
      </c>
      <c r="I52" s="66">
        <f t="shared" si="2"/>
        <v>471412</v>
      </c>
      <c r="J52" s="66">
        <f t="shared" si="2"/>
        <v>457488</v>
      </c>
      <c r="K52" s="66">
        <f t="shared" si="2"/>
        <v>443564</v>
      </c>
      <c r="L52" s="66">
        <f t="shared" si="2"/>
        <v>4520795</v>
      </c>
      <c r="M52" s="66">
        <f t="shared" si="2"/>
        <v>6935419</v>
      </c>
    </row>
    <row r="53" spans="2:13" ht="25.5" hidden="1">
      <c r="B53" s="41"/>
      <c r="C53" s="42" t="s">
        <v>87</v>
      </c>
      <c r="D53" s="23" t="s">
        <v>0</v>
      </c>
      <c r="E53" s="23" t="s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26">
        <v>0</v>
      </c>
    </row>
    <row r="54" spans="2:13" ht="15.75">
      <c r="B54" s="41"/>
      <c r="C54" s="44"/>
      <c r="D54" s="44"/>
      <c r="E54" s="44"/>
      <c r="F54" s="37"/>
      <c r="G54" s="37"/>
      <c r="H54" s="37"/>
      <c r="I54" s="37"/>
      <c r="J54" s="37"/>
      <c r="K54" s="37"/>
      <c r="L54" s="37"/>
      <c r="M54" s="45"/>
    </row>
    <row r="55" spans="2:13" ht="15.75">
      <c r="B55" s="41"/>
      <c r="C55" s="42" t="s">
        <v>88</v>
      </c>
      <c r="D55" s="46"/>
      <c r="E55" s="47"/>
      <c r="F55" s="66">
        <f aca="true" t="shared" si="3" ref="F55:M55">F47+F52</f>
        <v>7287227</v>
      </c>
      <c r="G55" s="66">
        <f t="shared" si="3"/>
        <v>7624035</v>
      </c>
      <c r="H55" s="66">
        <f t="shared" si="3"/>
        <v>7743776</v>
      </c>
      <c r="I55" s="66">
        <f t="shared" si="3"/>
        <v>7517258</v>
      </c>
      <c r="J55" s="66">
        <f t="shared" si="3"/>
        <v>7321634</v>
      </c>
      <c r="K55" s="66">
        <f t="shared" si="3"/>
        <v>7128267</v>
      </c>
      <c r="L55" s="66">
        <f t="shared" si="3"/>
        <v>82225055</v>
      </c>
      <c r="M55" s="66">
        <f t="shared" si="3"/>
        <v>126847252</v>
      </c>
    </row>
    <row r="56" spans="2:13" ht="15.75">
      <c r="B56" s="41"/>
      <c r="C56" s="48"/>
      <c r="D56" s="48"/>
      <c r="E56" s="48"/>
      <c r="F56" s="37"/>
      <c r="G56" s="37"/>
      <c r="H56" s="37"/>
      <c r="I56" s="37"/>
      <c r="J56" s="37"/>
      <c r="K56" s="37"/>
      <c r="L56" s="37"/>
      <c r="M56" s="49"/>
    </row>
    <row r="57" spans="2:13" ht="18.75" customHeight="1">
      <c r="B57" s="41"/>
      <c r="C57" s="73" t="s">
        <v>89</v>
      </c>
      <c r="D57" s="73"/>
      <c r="E57" s="73"/>
      <c r="F57" s="67">
        <f>F55*100/M59</f>
        <v>21.65074879635896</v>
      </c>
      <c r="G57" s="67">
        <f>G55*100/M59</f>
        <v>22.651423730816756</v>
      </c>
      <c r="H57" s="67">
        <f>H55*100/M59</f>
        <v>23.007180771406382</v>
      </c>
      <c r="I57" s="67">
        <f>I55*100/M59</f>
        <v>22.33418344116627</v>
      </c>
      <c r="J57" s="67">
        <f>J55*100/M59</f>
        <v>21.75297386960511</v>
      </c>
      <c r="K57" s="67">
        <f>K55*100/M59</f>
        <v>21.17846996812029</v>
      </c>
      <c r="L57" s="50" t="s">
        <v>0</v>
      </c>
      <c r="M57" s="50" t="s">
        <v>0</v>
      </c>
    </row>
    <row r="58" spans="2:13" ht="15.75">
      <c r="B58" s="51"/>
      <c r="C58" s="52"/>
      <c r="D58" s="53"/>
      <c r="E58" s="53"/>
      <c r="F58" s="54"/>
      <c r="G58" s="54"/>
      <c r="H58" s="54"/>
      <c r="I58" s="54"/>
      <c r="J58" s="54"/>
      <c r="K58" s="54"/>
      <c r="L58" s="54"/>
      <c r="M58" s="55"/>
    </row>
    <row r="59" spans="2:13" ht="48" customHeight="1">
      <c r="B59" s="51"/>
      <c r="C59" s="74" t="s">
        <v>90</v>
      </c>
      <c r="D59" s="74"/>
      <c r="E59" s="74"/>
      <c r="F59" s="56"/>
      <c r="G59" s="56"/>
      <c r="H59" s="56"/>
      <c r="I59" s="56"/>
      <c r="J59" s="56"/>
      <c r="K59" s="56"/>
      <c r="L59" s="57"/>
      <c r="M59" s="58">
        <v>33658083</v>
      </c>
    </row>
    <row r="60" spans="2:21" ht="15.75">
      <c r="B60" s="59"/>
      <c r="C60" s="60"/>
      <c r="D60" s="61"/>
      <c r="E60" s="61"/>
      <c r="F60" s="62"/>
      <c r="G60" s="62"/>
      <c r="H60" s="62"/>
      <c r="I60" s="62"/>
      <c r="J60" s="62"/>
      <c r="K60" s="62"/>
      <c r="L60" s="62"/>
      <c r="M60" s="63"/>
      <c r="R60" s="4"/>
      <c r="U60" s="4"/>
    </row>
    <row r="61" spans="2:9" ht="15.75">
      <c r="B61" s="60"/>
      <c r="C61" s="64"/>
      <c r="D61" s="65" t="s">
        <v>135</v>
      </c>
      <c r="E61" s="65"/>
      <c r="F61" s="4" t="s">
        <v>140</v>
      </c>
      <c r="I61" s="68"/>
    </row>
    <row r="62" spans="2:5" ht="15.75">
      <c r="B62" s="70" t="s">
        <v>139</v>
      </c>
      <c r="C62" s="70"/>
      <c r="D62" s="70"/>
      <c r="E62" s="65"/>
    </row>
    <row r="63" spans="2:4" ht="15" customHeight="1">
      <c r="B63" s="70"/>
      <c r="C63" s="70"/>
      <c r="D63" s="70"/>
    </row>
  </sheetData>
  <sheetProtection selectLockedCells="1" selectUnlockedCells="1"/>
  <mergeCells count="10">
    <mergeCell ref="E4:E5"/>
    <mergeCell ref="B63:D63"/>
    <mergeCell ref="F4:M4"/>
    <mergeCell ref="B2:L2"/>
    <mergeCell ref="C57:E57"/>
    <mergeCell ref="C59:E59"/>
    <mergeCell ref="B4:B5"/>
    <mergeCell ref="C4:C5"/>
    <mergeCell ref="D4:D5"/>
    <mergeCell ref="B62:D62"/>
  </mergeCells>
  <printOptions/>
  <pageMargins left="0.8267716535433072" right="0.8267716535433072" top="1.299212598425197" bottom="1.0236220472440944" header="0.31496062992125984" footer="0.31496062992125984"/>
  <pageSetup firstPageNumber="1" useFirstPageNumber="1" fitToHeight="0" fitToWidth="1" horizontalDpi="600" verticalDpi="600" orientation="landscape" paperSize="9" scale="74" r:id="rId1"/>
  <rowBreaks count="1" manualBreakCount="1">
    <brk id="53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Marīte Grāvīte</dc:creator>
  <cp:keywords/>
  <dc:description/>
  <cp:lastModifiedBy>Lidija Bērziņa</cp:lastModifiedBy>
  <cp:lastPrinted>2024-03-13T14:33:30Z</cp:lastPrinted>
  <dcterms:created xsi:type="dcterms:W3CDTF">2024-01-12T12:14:07Z</dcterms:created>
  <dcterms:modified xsi:type="dcterms:W3CDTF">2024-03-13T14:33:42Z</dcterms:modified>
  <cp:category/>
  <cp:version/>
  <cp:contentType/>
  <cp:contentStatus/>
</cp:coreProperties>
</file>