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3280" windowHeight="14640"/>
  </bookViews>
  <sheets>
    <sheet name="Sheet1" sheetId="1" r:id="rId1"/>
  </sheets>
  <definedNames>
    <definedName name="_xlnm.Print_Area" localSheetId="0">Sheet1!$A$1:$L$44</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1" i="1" l="1"/>
  <c r="H18" i="1"/>
  <c r="H33" i="1"/>
  <c r="H24" i="1"/>
  <c r="G24" i="1"/>
  <c r="H8" i="1"/>
  <c r="H41" i="1" s="1"/>
  <c r="G19" i="1"/>
  <c r="G18" i="1" s="1"/>
  <c r="G40" i="1"/>
  <c r="G35" i="1"/>
  <c r="G36" i="1"/>
  <c r="G37" i="1"/>
  <c r="G38" i="1"/>
  <c r="G39" i="1"/>
  <c r="G34" i="1"/>
  <c r="J16" i="1"/>
  <c r="I16" i="1"/>
  <c r="G33" i="1" l="1"/>
  <c r="G22" i="1"/>
  <c r="G21" i="1" l="1"/>
  <c r="G8" i="1"/>
  <c r="G41" i="1" s="1"/>
</calcChain>
</file>

<file path=xl/sharedStrings.xml><?xml version="1.0" encoding="utf-8"?>
<sst xmlns="http://schemas.openxmlformats.org/spreadsheetml/2006/main" count="92" uniqueCount="78">
  <si>
    <t xml:space="preserve">Kapitālinvestīciju programmas projektu kopsavilkuma tabula </t>
  </si>
  <si>
    <t xml:space="preserve">N.p.k.     </t>
  </si>
  <si>
    <t xml:space="preserve">KOPĀ : </t>
  </si>
  <si>
    <t>Projekta izmaksas kopā, EUR</t>
  </si>
  <si>
    <t>Projekta izmaksas kārtējā gadā, EUR</t>
  </si>
  <si>
    <t>4 = (5+6+7+8)</t>
  </si>
  <si>
    <t xml:space="preserve">Projekta plānotie darbības rezultāti un rezultatīvie rādītāji                                            </t>
  </si>
  <si>
    <t>Projekta/aktivitātes nosaukums</t>
  </si>
  <si>
    <t>Projekta atbilstība attīstības programmas rīcību un investīciju plānam</t>
  </si>
  <si>
    <t>Pilsētvides un attīstības pārvalde</t>
  </si>
  <si>
    <t>1.</t>
  </si>
  <si>
    <t>Rēzeknes rekreācijas centra izveide tūrisma attīstībai</t>
  </si>
  <si>
    <t>2.</t>
  </si>
  <si>
    <t>4.</t>
  </si>
  <si>
    <t>5.</t>
  </si>
  <si>
    <t>6.</t>
  </si>
  <si>
    <t>7.</t>
  </si>
  <si>
    <t>8.</t>
  </si>
  <si>
    <t>Daudzdzīvokļu dzīvojamo ēku kompleksa būvniecība Maskavas iela 25, Rēzekne</t>
  </si>
  <si>
    <t>2025.gads EUR</t>
  </si>
  <si>
    <t>3.</t>
  </si>
  <si>
    <t xml:space="preserve">Finansējums nākamajos gados </t>
  </si>
  <si>
    <t xml:space="preserve">VTP 5 - RV13 - U36 -U37 </t>
  </si>
  <si>
    <t>Kustības pārvada pār dzelzceļu Atbrīvošanas alejā atjaunošanas projekts</t>
  </si>
  <si>
    <t>VTP1</t>
  </si>
  <si>
    <t>Latvijas Republikas Neatkarības atjaunošanas diena. Latvijas Republikas Neatkarības deklarācijas 30. gadadienas svinības</t>
  </si>
  <si>
    <t>VTP1 – RV3 – U.31., U.3.2., U.3.3.</t>
  </si>
  <si>
    <t>2026.gads EUR</t>
  </si>
  <si>
    <t>2027. gads  EUR</t>
  </si>
  <si>
    <t xml:space="preserve">LR neatkarības atjaunošanas diena ir valsts svētki, kas jau tradicionāli tiek svinēti visā valstī, arī Rēzeknē. Tiks nodrošināta iedzīvotāju līdzdalība un brīvā laika pavadīšanas iespējas. Celts patriotisms. Lepnums par savu valsti. Tiek nodrošināts daudzveidīgs kultūras pasākumu klāsts visā pilsētā. Patriotiskā noskaņojuma veidošana. Pasākuma potenciālie ieguvēji ir pilsētas iedzīvotāji un viesi, māksliniecisko kolektīvu dalībnieki. </t>
  </si>
  <si>
    <t>Latvijas Republikas proklamēšanas gadadiena</t>
  </si>
  <si>
    <t>LR proklamēšanas gadadiena ir valsts svētki, kas jau tradicionāli tiek, svinēti visā valstī, arī Rēzeknē. Svētki, kurus svin visā valsts pastāvēšanas vēsturē, visā valstī, katrā pilsētā, katrā ģimenē. Potenciālie ieguvēji ir pilsētas iedzīvotāji un viesi, māksliniecisko kolektīvu dalībnieki. Plānots, ka pasākumus kopumā apmeklēs 5000 cilvēki.</t>
  </si>
  <si>
    <t>Eglītes iedegšanas svētki. Ziemassvētku ciematiņš.</t>
  </si>
  <si>
    <t>Eglītes iedegšanas svētki ir pasākumu kopums, kurš galvenokārt orientēts uz ģimenēm ar bērniem vecumā līdz 13 gadiem. Tādēļ koncertuzvedumi, izrādes, Ziemassvētku ciematiņš un aktivitātes tajā orientētas uz jaunāku auditoriju.
Bērni kopā ar Ziemassvētku vecīti un viņa palīgiem ies Tuvtālu zemju rotaļās, bērni varēs Ziemassvētku vecītim noskaitīt dzejolīti, lielie un mazie varēs vizināties ar zirgiem un ponijiem, priecāties par trušiem, kazām un aitām.
Ziemassvētku tirdziņā varēs iegādāties siltus amatniekus darinājumus un mieloties ar gardumiem.Viens no pasākumiem, kas nodrošina daudzveidīgu kultūras pasākumu klāstu. Piedāvā iedzīvotājiem un pilsētas viesiem brīvā laika pavadīšanas un līdzdalības iespējas.</t>
  </si>
  <si>
    <t>Jaungada sagaidīšana</t>
  </si>
  <si>
    <t>Jaungada sagaidīšanas programma iecerēta 3 stundu garumā, ar īpaši šim vakaram gatavotu koncertprogrammu un priekšnesumiem, ar svētku uzrunām, atraktīviem konkursiem, salūtu un diskotēku pēc pusnakts.Viens no pasākumiem, kas nodrošina daudzveidīgu kultūras pasākumu klāstu. Piedāvā iedzīvotājiem un pilsētas viesiem brīvā laika pavadīšanas un līdzdalības iespējas.</t>
  </si>
  <si>
    <t>Līgo un Jāņu svinēšana ir latviešu tautas tradīcija. Tie ir vieni no nozīmīgākajiem svētkiem gadā, kad klāt ir laiks doties ziedošajās Latvijas pļavās, vākt Jāņu zāles, pīt puķu un ozolu vainagus un gatavoties šai nozīmīgajai mūsu tautas tradīciju un svētku svinēšanai. Šie ir vieni no retajiem svētkiem, kad sabiedrība ir saliedēta svinēšanā. Kopīgi sanākot tiek pīti vainagi, gatavotas Jāņu zāļu kompozīcijas, dziedātas svētku dziesmas un dejotas svētku dejas. Viens no pasākumiem, kas nodrošina daudzveidīgu kultūras pasākumu klāstu, veicina nemateriālā kultūras mantojuma saglabāšanu. Piedāvā iedzīvotājiem un pilsētas viesiem brīvā laika pavadīšanas un līdzdalības iespējas.</t>
  </si>
  <si>
    <t xml:space="preserve">Rēzeknes pilsētas svētki – 738. Starptautiskais gaisa balonu festivāls. </t>
  </si>
  <si>
    <t>Izbūvēta rekreācijas centa ēka Brīvības ielā 23A, Rēzeknē</t>
  </si>
  <si>
    <t>Ielas seguma atjaunošanas darbi N.Rancāna ielas posmā no Rīgas ielas līdz V.Seiles ielai.</t>
  </si>
  <si>
    <t>Atjaunots braucamās daļas asfaltbetona segums, kas ir avārijas stāvoklī</t>
  </si>
  <si>
    <t>Tiltu remontdarbi saskaņā ar tiltu inspekcijas atzinumu</t>
  </si>
  <si>
    <t>Tiks veikti ārtējie tiltu remontdarbi saskaņā ar tiltu inspekcijas atzinumu</t>
  </si>
  <si>
    <t>Izstrādāts būvprojekts pilnā sastāvā daudzdzīvokļu māju projektu realizācijai</t>
  </si>
  <si>
    <t>Ielas seguma atjaunošanas darbi Strādnieku šķērsiela</t>
  </si>
  <si>
    <t xml:space="preserve">Šķirošanas laukuma ierīkošana Rīgas ielā 44B </t>
  </si>
  <si>
    <t>Izbūvēts šķirošanas laukums saskaņā ar tehnisko projektu</t>
  </si>
  <si>
    <t>Izstrādāta tehniskās dokumentācija satiksmes pārvada rekonstrrukcijai</t>
  </si>
  <si>
    <t>Daudzdzīvokļu māju pagalmu programmas līdzfinansējums</t>
  </si>
  <si>
    <t>Līdzfinansējuma programma ir apturēta saskaņā ar 01.09.2024. Domes lēmumu</t>
  </si>
  <si>
    <t>Rēzeknes pilsētas svētki ir pasākumu kopums ar starptautisko gaisa balonu festivālu, koncertuzvedumiem, nakts roka koncertiem un klasiskās mūzikas koncertiem, salūtu un parādēm, aktivitātēm ģimenēm, dziesmu konkursiem, sporta aktivitātēm un izstādēm. Pilsētu svētki ir tradīcija, kas ir attīstīta un populāra ne tikai Latvijā, bet arī daudzās citās valstīs. Rēzeknes pilsētas svētkiem ir jau izveidojušās noteiktas tradīcijas.
Svētku ietvaros notiks dienas un nakts koncerti, atkal varēs izbaudīt viduslaiku noskaņas Rēzeknes pilskalnā - piedalīsies vēstures rekonstrukciju klubi, darbosies amatnieku darinājumu tirdziņš. Notiks akordeonistu plenērs, sporta sacensības, Rēzeknes iestāžu un organizāciju gājiens, bērnu un leļļu ratiņu parāde, radošās darbnīcas, aktivitātes lieliem un maziem.</t>
  </si>
  <si>
    <t xml:space="preserve">Rēzeknes valstspilsētas pašvaldības Izglītības pārvalde </t>
  </si>
  <si>
    <t>Rēzeknes sākumskola</t>
  </si>
  <si>
    <t>Rēzeknes sākumskolas kāpņu telpas griestu, sienu un grīdas remonts no 1.stāva uz 3.stāvu vienam kāpņu korpusam.</t>
  </si>
  <si>
    <t>Rēzeknes 3.pamatskola</t>
  </si>
  <si>
    <t>Ugunsdrošo durvju uzstādīšana.</t>
  </si>
  <si>
    <t>Rēzeknes 5.pamatskola</t>
  </si>
  <si>
    <t>Rēzeknes 6.pamatskola</t>
  </si>
  <si>
    <t>Datorklases remonts.</t>
  </si>
  <si>
    <t>Rēzeknes PII "Bitīte"</t>
  </si>
  <si>
    <t>Ēdamzāles remonts,virtuves koridora remonts</t>
  </si>
  <si>
    <t>Rēzeknes PII "Māriņa"</t>
  </si>
  <si>
    <t>Uzlabot iestādes teritorijas infrastruktūru,novērst iestādes teritorijas riskus bērniem, vecākiem un darbiniekiem</t>
  </si>
  <si>
    <t>Rēzeknes pilsētas IP</t>
  </si>
  <si>
    <t>Apsardzes signalizācijas paplašināšana Rēzeknes 5. un 6.pamatskolās, Rēzeknes valsts poļu ģimnāzijā un Rēzeknes 2.vidusskolā</t>
  </si>
  <si>
    <t xml:space="preserve">Latgales vēstniecība Gors producētie pasākumi </t>
  </si>
  <si>
    <t>Projekts atbilst Rēzeknes pilsētas domes attīstības plānošanas dokumentos noteiktajām prioritātēm</t>
  </si>
  <si>
    <t>Pensionāru sociālo pakalpojumu centra energoefektivitātes paaugstināšana un vides pieejamības nodrošināšana </t>
  </si>
  <si>
    <t>7. pielikums         Rēzeknes valstspilsētas domes 07.03.2024. saistošajiem noteikumiem Nr. 2</t>
  </si>
  <si>
    <t>Starptautiskais ērģeļmūzikas festivāls ORGANismi
Koncertcikla "Vasali GORĀ" koncerti un jauniestudējumi
Rēzeknes kamerorķestra koncerti sadarbībā ar MIKC Latgales mūzikas un mākslas vidusskola, Latgales, Latvijas solistiem un mūziķu kolektīviem
Latvijas Valsts proklamēšanas 106.gadadienas svētku koncerts</t>
  </si>
  <si>
    <t xml:space="preserve">1.Starptautiskā ērģeļmūzikas festivāla ORGANismi dzimšanas iemesls ir digitālo ērģeļu Johannus Ecclessia iegāde 2014.gadā. Šī koncertinstrumenta atrašanās vieta Latgales vēstniecībā GORS paver plašas iespējas ne vien visdažādāko žanru un sastāvu mūzikas atskaņojumam, bet arī eksperimentiem, jaunu sadarbības formu un skanējuma meklējumiem.
Festivāls ORGANismi kļūst atpazīstamības zīmolu ne vien Latvijas un Eiropas mūziķu profesionāļu vidū, bet arī visplašākā interesentu loka vidū. 2015.gadā tas tika rīkots pirmo reizi. Festivāls ir unikāls projekts Latvijā, jo ir vērsts uz koncertērģeļu un citu žanru saspēli. Pateicoties festivāla mākslinieciskās vadītājas Ivetas Apkalnas profesionalitātei un savas joma pārzināšanai, projekts ir nozīmīga Latgales vēstniecības GORS programmas koncepcijas daļa.
2024.gadā notiks jau devītais ērģeļmūzikas festivāls, kura laikā plānoti trīs koncerti un 1-2 aktivitātes visai ģimenei.                                                     
2. Rēzeknes kamerorķestris ir mūziķu apvienība, kurā muzicē J.Ivanova Rēzeknes mūzikas vidusskolas audzēkņi, pedagogi un absolventi, kā arī  koncertprogrammu iestudēšanai tiek piesaistīti dažādu Latvijas vadošo profesionālo orķestru mūziķi. No 2011.gada orķestra diriģents ir valsts kamerorķestra "Sinfonietta Rīga" kontrabasu grupas vadītājs Jānis Stafeckis. Orķestris regulāri sadarbojas ar dažādiem Latvijas mūziķiem. Jau sākot no koncertzāles ieskandināšanas brīža 2013.gada 19.maijā ik gadus divas vai trīs reizes gadā Rēzeknes kamerorķestris gatavo koncertprogrammas, iesaistot Rēzeknes jaunos mūziķus, J.Ivanova Rēzeknes mūzikas vidusskolas audzēkņus, absolventus un pedagogus, solistus un viesmāksliniekus no Latvijas. Kopš koncertzāles atklāšanas Rēzeknes kamerorķestris ir sniedzis 15 koncertus, tādējādi stiprinot Latgales vēstniecības GORS profesionālās iespējas, radot labu publicitāti un sniedzot jaunajiem mūziķiem, citiem Rēzeknes kolektīviem izaugsmes iespējas.  2024.gadā ir plānots iestudēt vismaz divas koncertprogrammas, no kurām viena būs veltīta bērnu/jauniešu auditorijai. 
3. Koncertcikls "Vasali GORĀ" 2024.gadā notiks jau ceturto reizi. Pirmo reizi tas notika 2021.gadā, kad kultūras iestādes visā valstī domāja risinājumus, kā ātrāk un veiksmīgāk atgūties un turpināt darboties Covid-19 krīzes laikā. Ar VKKF mērķprogrammas "Kultūrelpa" projektu konkursa finansējuma atbalstu 2021.gadā tika iegādāta GORS āra skatuve un LED ekrāns, kas ļāva daudzus vasaras koncertus pārcelt uz auditorijai drošāku vietu – GORS ārtelpu. Koncertcikls "Vasali GORĀ" notiks arī 2024.gadā. Tie būs vismaz 5 koncerti (klasiskā un populārā mūzika, koncerti un koncertizrādes ģimenēm) un filmu izrādes uz GORS Jumta terases 2024.gada jūnija – augusta mēnešos, kas pulcēs gan regulāros GORS apmeklētājus, gan Rēzeknes pilsētas viesus.
5. Latvijas Valsts proklamēšanas gadadienas svinības ir ikgadējs notikums, kur svētku koncerts un svinīgā pieņemšana kopš 2013.gada notiek Latgales vēstniecībā GORS. Svētku koncerta dalībnieki ir gan Rēzeknes mūziķi gan dažādi Latvijā iemīļoti mākslinieki.
                                                  </t>
  </si>
  <si>
    <t xml:space="preserve">Rēzeknes valstspilsētas pašvaldības aģentūras "Rēzeknes kultūras un tūrisma centrs" </t>
  </si>
  <si>
    <t>"Līgo Rēzeknē" Mākslinieciskā koncepta izstrāde, režija un producēšana, tehnisko jautājumu koordinēšana un organizēšana, reklāmas un mārketinga aktivitātes</t>
  </si>
  <si>
    <t>Teātra festivāls "Soli pa solim"</t>
  </si>
  <si>
    <t xml:space="preserve">Starptautiskais teātra festivāls „Soli pa solim", kurā piedalās profesionāļi, amatieri un teātra cienītāji no Latvijas un citām valstīm, satiekas Rēzeknē. Teātra festivālu Rēzeknē ik pēc diviem gadiem rīko Rēzeknes tautas teātris, aicinot skatītājus izbaudīt gan pašmāju, gan ārvalstu labākās teātru izrādes.Teātra festivāls "Soli pa solim" Rēzeknē notiek katru otro gadu kopš 2000. gada, piedāvājot iepazīties ar labākajiem amatierteātru, neatkarīgo un arī profesionālo Latvijas un ārvalstu teātru iestudējumiem. </t>
  </si>
  <si>
    <t>Rēzeknes valstspilsētas pašvaldības pārvalde "Sociālais dienests"</t>
  </si>
  <si>
    <r>
      <t xml:space="preserve">Projekta realizācija nodrošinās sociālās aprūpes pieejamību un kvalitātes uzlabošanu, kā arī vides pieejamību.                                                                                                       </t>
    </r>
    <r>
      <rPr>
        <b/>
        <sz val="10"/>
        <color theme="1"/>
        <rFont val="Arial"/>
        <family val="2"/>
        <charset val="186"/>
      </rPr>
      <t>Ieguvumi no projekta realizācijas:</t>
    </r>
    <r>
      <rPr>
        <sz val="10"/>
        <color theme="1"/>
        <rFont val="Arial"/>
        <family val="2"/>
        <charset val="186"/>
      </rPr>
      <t xml:space="preserve">
- dzīves apstākļu uzlabošana klientiem;
- darbaa apstākļu uzlabošana personālam;
- pašvaldības izdevumu par siltumapgādi un elektrību samazināšanos.                                           </t>
    </r>
    <r>
      <rPr>
        <b/>
        <sz val="10"/>
        <color theme="1"/>
        <rFont val="Arial"/>
        <family val="2"/>
        <charset val="186"/>
      </rPr>
      <t>Ieguvēji no projekta realizācijas būs:</t>
    </r>
    <r>
      <rPr>
        <sz val="10"/>
        <color theme="1"/>
        <rFont val="Arial"/>
        <family val="2"/>
        <charset val="186"/>
      </rPr>
      <t xml:space="preserve">
- Pensionāru sociālo pakalpojumu centra 200 klienti, personāls 100 cilvēki un apmeklētāji.
Kas notiks, ja projekts netiks realizēts? 
Ja projektu nerealizēs, tad tikai daļēji tiks ievērotas normatīvo aktu prasības sociālo pakalpojumu sniedzējiem, netiks nodrošināta vides pieejamība un netiks pilnvērtīgi izmantotas telpas.</t>
    </r>
  </si>
  <si>
    <r>
      <t xml:space="preserve">                    Rēzeknes valstspilsētas  pašvaldības domes priekšsēdētāja vietnieks  </t>
    </r>
    <r>
      <rPr>
        <i/>
        <sz val="11"/>
        <color theme="1"/>
        <rFont val="Calibri"/>
        <family val="2"/>
        <scheme val="minor"/>
      </rPr>
      <t xml:space="preserve">     A. Stecs</t>
    </r>
  </si>
</sst>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0"/>
      <name val="Arial"/>
      <family val="2"/>
    </font>
    <font>
      <sz val="8"/>
      <name val="Arial"/>
      <family val="2"/>
    </font>
    <font>
      <b/>
      <sz val="14"/>
      <name val="Century Gothic"/>
      <family val="2"/>
      <charset val="186"/>
    </font>
    <font>
      <sz val="10"/>
      <name val="Arial"/>
      <family val="2"/>
      <charset val="186"/>
    </font>
    <font>
      <b/>
      <sz val="10"/>
      <name val="Arial"/>
      <family val="2"/>
      <charset val="186"/>
    </font>
    <font>
      <b/>
      <sz val="9"/>
      <name val="Arial"/>
      <family val="2"/>
      <charset val="186"/>
    </font>
    <font>
      <sz val="9"/>
      <name val="Arial"/>
      <family val="2"/>
      <charset val="186"/>
    </font>
    <font>
      <b/>
      <sz val="11"/>
      <name val="Arial"/>
      <family val="2"/>
      <charset val="186"/>
    </font>
    <font>
      <sz val="8"/>
      <name val="Arial"/>
      <family val="2"/>
      <charset val="186"/>
    </font>
    <font>
      <sz val="10"/>
      <color indexed="10"/>
      <name val="Arial"/>
      <family val="2"/>
    </font>
    <font>
      <b/>
      <sz val="8"/>
      <name val="Arial"/>
      <family val="2"/>
      <charset val="186"/>
    </font>
    <font>
      <b/>
      <sz val="12"/>
      <color theme="1"/>
      <name val="Times New Roman"/>
      <family val="1"/>
      <charset val="186"/>
    </font>
    <font>
      <sz val="10"/>
      <color theme="1"/>
      <name val="Arial"/>
      <family val="2"/>
      <charset val="186"/>
    </font>
    <font>
      <b/>
      <sz val="10"/>
      <color theme="1"/>
      <name val="Arial"/>
      <family val="2"/>
      <charset val="186"/>
    </font>
    <font>
      <sz val="10"/>
      <color rgb="FF212529"/>
      <name val="Arial"/>
      <family val="2"/>
      <charset val="186"/>
    </font>
    <font>
      <sz val="8"/>
      <name val="Calibri"/>
      <family val="2"/>
      <scheme val="minor"/>
    </font>
    <font>
      <sz val="12"/>
      <color theme="1"/>
      <name val="Times New Roman"/>
      <family val="1"/>
      <charset val="186"/>
    </font>
    <font>
      <i/>
      <sz val="11"/>
      <color theme="1"/>
      <name val="Calibri"/>
      <family val="2"/>
      <scheme val="minor"/>
    </font>
  </fonts>
  <fills count="7">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8" tint="0.59999389629810485"/>
        <bgColor indexed="64"/>
      </patternFill>
    </fill>
    <fill>
      <patternFill patternType="solid">
        <fgColor rgb="FF0070C0"/>
        <bgColor indexed="64"/>
      </patternFill>
    </fill>
    <fill>
      <patternFill patternType="solid">
        <fgColor theme="8" tint="0.39997558519241921"/>
        <bgColor indexed="64"/>
      </patternFill>
    </fill>
  </fills>
  <borders count="39">
    <border>
      <left/>
      <right/>
      <top/>
      <bottom/>
      <diagonal/>
    </border>
    <border>
      <left/>
      <right/>
      <top/>
      <bottom style="double">
        <color indexed="64"/>
      </bottom>
      <diagonal/>
    </border>
    <border>
      <left style="double">
        <color indexed="64"/>
      </left>
      <right style="medium">
        <color indexed="64"/>
      </right>
      <top style="double">
        <color indexed="64"/>
      </top>
      <bottom/>
      <diagonal/>
    </border>
    <border>
      <left style="medium">
        <color indexed="64"/>
      </left>
      <right style="medium">
        <color indexed="64"/>
      </right>
      <top style="double">
        <color indexed="64"/>
      </top>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medium">
        <color indexed="64"/>
      </left>
      <right style="double">
        <color indexed="64"/>
      </right>
      <top style="double">
        <color indexed="64"/>
      </top>
      <bottom/>
      <diagonal/>
    </border>
    <border>
      <left style="double">
        <color indexed="64"/>
      </left>
      <right style="medium">
        <color indexed="64"/>
      </right>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double">
        <color indexed="64"/>
      </right>
      <top/>
      <bottom/>
      <diagonal/>
    </border>
    <border>
      <left style="double">
        <color indexed="64"/>
      </left>
      <right style="medium">
        <color indexed="64"/>
      </right>
      <top/>
      <bottom style="double">
        <color indexed="64"/>
      </bottom>
      <diagonal/>
    </border>
    <border>
      <left style="medium">
        <color indexed="64"/>
      </left>
      <right style="medium">
        <color indexed="64"/>
      </right>
      <top/>
      <bottom style="double">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double">
        <color indexed="64"/>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s>
  <cellStyleXfs count="1">
    <xf numFmtId="0" fontId="0" fillId="0" borderId="0"/>
  </cellStyleXfs>
  <cellXfs count="139">
    <xf numFmtId="0" fontId="0" fillId="0" borderId="0" xfId="0"/>
    <xf numFmtId="0" fontId="1" fillId="0" borderId="0" xfId="0" applyFont="1"/>
    <xf numFmtId="0" fontId="4" fillId="0" borderId="2" xfId="0" applyFont="1" applyBorder="1"/>
    <xf numFmtId="0" fontId="5" fillId="0" borderId="15" xfId="0" applyFont="1" applyBorder="1" applyAlignment="1">
      <alignment horizontal="center" vertical="top"/>
    </xf>
    <xf numFmtId="0" fontId="9" fillId="2" borderId="27" xfId="0" applyFont="1" applyFill="1" applyBorder="1" applyAlignment="1">
      <alignment vertical="top" wrapText="1"/>
    </xf>
    <xf numFmtId="0" fontId="11" fillId="2" borderId="27" xfId="0" applyFont="1" applyFill="1" applyBorder="1" applyAlignment="1">
      <alignment vertical="center"/>
    </xf>
    <xf numFmtId="4" fontId="6" fillId="2" borderId="31" xfId="0" applyNumberFormat="1" applyFont="1" applyFill="1" applyBorder="1" applyAlignment="1">
      <alignment readingOrder="1"/>
    </xf>
    <xf numFmtId="4" fontId="6" fillId="2" borderId="27" xfId="0" applyNumberFormat="1" applyFont="1" applyFill="1" applyBorder="1" applyAlignment="1">
      <alignment wrapText="1" readingOrder="1"/>
    </xf>
    <xf numFmtId="0" fontId="1" fillId="2" borderId="27" xfId="0" applyFont="1" applyFill="1" applyBorder="1"/>
    <xf numFmtId="4" fontId="0" fillId="0" borderId="0" xfId="0" applyNumberFormat="1"/>
    <xf numFmtId="4" fontId="9" fillId="3" borderId="27" xfId="0" applyNumberFormat="1" applyFont="1" applyFill="1" applyBorder="1" applyAlignment="1">
      <alignment wrapText="1" readingOrder="1"/>
    </xf>
    <xf numFmtId="0" fontId="9" fillId="3" borderId="27" xfId="0" applyFont="1" applyFill="1" applyBorder="1" applyAlignment="1">
      <alignment horizontal="center" vertical="top" wrapText="1"/>
    </xf>
    <xf numFmtId="4" fontId="9" fillId="3" borderId="29" xfId="0" applyNumberFormat="1" applyFont="1" applyFill="1" applyBorder="1" applyAlignment="1">
      <alignment horizontal="center" readingOrder="1"/>
    </xf>
    <xf numFmtId="4" fontId="9" fillId="3" borderId="27" xfId="0" applyNumberFormat="1" applyFont="1" applyFill="1" applyBorder="1" applyAlignment="1">
      <alignment vertical="top" wrapText="1" readingOrder="1"/>
    </xf>
    <xf numFmtId="0" fontId="4" fillId="3" borderId="27" xfId="0" applyFont="1" applyFill="1" applyBorder="1" applyAlignment="1">
      <alignment vertical="top" wrapText="1"/>
    </xf>
    <xf numFmtId="0" fontId="0" fillId="3" borderId="0" xfId="0" applyFill="1"/>
    <xf numFmtId="4" fontId="9" fillId="3" borderId="29" xfId="0" applyNumberFormat="1" applyFont="1" applyFill="1" applyBorder="1" applyAlignment="1">
      <alignment wrapText="1" readingOrder="1"/>
    </xf>
    <xf numFmtId="4" fontId="11" fillId="3" borderId="27" xfId="0" applyNumberFormat="1" applyFont="1" applyFill="1" applyBorder="1" applyAlignment="1">
      <alignment vertical="center" wrapText="1" readingOrder="1"/>
    </xf>
    <xf numFmtId="4" fontId="11" fillId="3" borderId="29" xfId="0" applyNumberFormat="1" applyFont="1" applyFill="1" applyBorder="1" applyAlignment="1">
      <alignment horizontal="right" vertical="center" wrapText="1" readingOrder="1"/>
    </xf>
    <xf numFmtId="4" fontId="9" fillId="3" borderId="27" xfId="0" applyNumberFormat="1" applyFont="1" applyFill="1" applyBorder="1" applyAlignment="1">
      <alignment vertical="center" wrapText="1" readingOrder="1"/>
    </xf>
    <xf numFmtId="0" fontId="9" fillId="3" borderId="15" xfId="0" applyFont="1" applyFill="1" applyBorder="1" applyAlignment="1">
      <alignment horizontal="center" vertical="top" wrapText="1"/>
    </xf>
    <xf numFmtId="4" fontId="9" fillId="3" borderId="35" xfId="0" applyNumberFormat="1" applyFont="1" applyFill="1" applyBorder="1" applyAlignment="1">
      <alignment horizontal="right" vertical="top" wrapText="1" readingOrder="1"/>
    </xf>
    <xf numFmtId="4" fontId="9" fillId="3" borderId="15" xfId="0" applyNumberFormat="1" applyFont="1" applyFill="1" applyBorder="1" applyAlignment="1">
      <alignment vertical="top" wrapText="1" readingOrder="1"/>
    </xf>
    <xf numFmtId="0" fontId="9" fillId="3" borderId="15" xfId="0" applyFont="1" applyFill="1" applyBorder="1" applyAlignment="1">
      <alignment vertical="top" wrapText="1"/>
    </xf>
    <xf numFmtId="4" fontId="9" fillId="3" borderId="29" xfId="0" applyNumberFormat="1" applyFont="1" applyFill="1" applyBorder="1" applyAlignment="1">
      <alignment vertical="top" wrapText="1" readingOrder="1"/>
    </xf>
    <xf numFmtId="0" fontId="13" fillId="3" borderId="27" xfId="0" applyFont="1" applyFill="1" applyBorder="1" applyAlignment="1">
      <alignment wrapText="1"/>
    </xf>
    <xf numFmtId="0" fontId="17" fillId="3" borderId="27" xfId="0" applyFont="1" applyFill="1" applyBorder="1" applyAlignment="1">
      <alignment horizontal="left" vertical="top" wrapText="1"/>
    </xf>
    <xf numFmtId="0" fontId="13" fillId="3" borderId="27" xfId="0" applyFont="1" applyFill="1" applyBorder="1"/>
    <xf numFmtId="0" fontId="13" fillId="3" borderId="27" xfId="0" applyFont="1" applyFill="1" applyBorder="1" applyAlignment="1">
      <alignment horizontal="left" wrapText="1"/>
    </xf>
    <xf numFmtId="0" fontId="9" fillId="4" borderId="27" xfId="0" applyFont="1" applyFill="1" applyBorder="1" applyAlignment="1">
      <alignment horizontal="center" vertical="top" wrapText="1"/>
    </xf>
    <xf numFmtId="4" fontId="9" fillId="4" borderId="28" xfId="0" applyNumberFormat="1" applyFont="1" applyFill="1" applyBorder="1" applyAlignment="1">
      <alignment horizontal="center" readingOrder="1"/>
    </xf>
    <xf numFmtId="4" fontId="9" fillId="4" borderId="29" xfId="0" applyNumberFormat="1" applyFont="1" applyFill="1" applyBorder="1" applyAlignment="1">
      <alignment horizontal="center" readingOrder="1"/>
    </xf>
    <xf numFmtId="4" fontId="9" fillId="4" borderId="27" xfId="0" applyNumberFormat="1" applyFont="1" applyFill="1" applyBorder="1" applyAlignment="1">
      <alignment wrapText="1" readingOrder="1"/>
    </xf>
    <xf numFmtId="0" fontId="10" fillId="4" borderId="27" xfId="0" applyFont="1" applyFill="1" applyBorder="1"/>
    <xf numFmtId="0" fontId="4" fillId="4" borderId="27" xfId="0" applyFont="1" applyFill="1" applyBorder="1" applyAlignment="1">
      <alignment vertical="top" wrapText="1"/>
    </xf>
    <xf numFmtId="4" fontId="5" fillId="4" borderId="27" xfId="0" applyNumberFormat="1" applyFont="1" applyFill="1" applyBorder="1" applyAlignment="1">
      <alignment horizontal="center" wrapText="1"/>
    </xf>
    <xf numFmtId="3" fontId="5" fillId="4" borderId="27" xfId="0" applyNumberFormat="1" applyFont="1" applyFill="1" applyBorder="1" applyAlignment="1">
      <alignment horizontal="center" wrapText="1"/>
    </xf>
    <xf numFmtId="3" fontId="4" fillId="4" borderId="27" xfId="0" applyNumberFormat="1" applyFont="1" applyFill="1" applyBorder="1" applyAlignment="1">
      <alignment vertical="top" wrapText="1"/>
    </xf>
    <xf numFmtId="0" fontId="0" fillId="4" borderId="27" xfId="0" applyFill="1" applyBorder="1"/>
    <xf numFmtId="0" fontId="9" fillId="5" borderId="27" xfId="0" applyFont="1" applyFill="1" applyBorder="1" applyAlignment="1">
      <alignment horizontal="center" vertical="top" wrapText="1"/>
    </xf>
    <xf numFmtId="0" fontId="9" fillId="5" borderId="27" xfId="0" applyFont="1" applyFill="1" applyBorder="1" applyAlignment="1">
      <alignment vertical="top" wrapText="1"/>
    </xf>
    <xf numFmtId="4" fontId="9" fillId="5" borderId="28" xfId="0" applyNumberFormat="1" applyFont="1" applyFill="1" applyBorder="1" applyAlignment="1">
      <alignment horizontal="center" readingOrder="1"/>
    </xf>
    <xf numFmtId="4" fontId="9" fillId="5" borderId="29" xfId="0" applyNumberFormat="1" applyFont="1" applyFill="1" applyBorder="1" applyAlignment="1">
      <alignment horizontal="center" readingOrder="1"/>
    </xf>
    <xf numFmtId="4" fontId="5" fillId="5" borderId="27" xfId="0" applyNumberFormat="1" applyFont="1" applyFill="1" applyBorder="1" applyAlignment="1">
      <alignment wrapText="1" readingOrder="1"/>
    </xf>
    <xf numFmtId="4" fontId="5" fillId="5" borderId="29" xfId="0" applyNumberFormat="1" applyFont="1" applyFill="1" applyBorder="1" applyAlignment="1">
      <alignment wrapText="1" readingOrder="1"/>
    </xf>
    <xf numFmtId="4" fontId="9" fillId="5" borderId="27" xfId="0" applyNumberFormat="1" applyFont="1" applyFill="1" applyBorder="1" applyAlignment="1">
      <alignment wrapText="1" readingOrder="1"/>
    </xf>
    <xf numFmtId="0" fontId="10" fillId="5" borderId="27" xfId="0" applyFont="1" applyFill="1" applyBorder="1"/>
    <xf numFmtId="0" fontId="8" fillId="4" borderId="27" xfId="0" applyFont="1" applyFill="1" applyBorder="1" applyAlignment="1">
      <alignment horizontal="center" wrapText="1"/>
    </xf>
    <xf numFmtId="4" fontId="5" fillId="4" borderId="27" xfId="0" applyNumberFormat="1" applyFont="1" applyFill="1" applyBorder="1" applyAlignment="1">
      <alignment wrapText="1" readingOrder="1"/>
    </xf>
    <xf numFmtId="4" fontId="5" fillId="4" borderId="29" xfId="0" applyNumberFormat="1" applyFont="1" applyFill="1" applyBorder="1" applyAlignment="1">
      <alignment wrapText="1" readingOrder="1"/>
    </xf>
    <xf numFmtId="0" fontId="9" fillId="6" borderId="27" xfId="0" applyFont="1" applyFill="1" applyBorder="1" applyAlignment="1">
      <alignment horizontal="center" vertical="top" wrapText="1"/>
    </xf>
    <xf numFmtId="0" fontId="12" fillId="6" borderId="27" xfId="0" applyFont="1" applyFill="1" applyBorder="1" applyAlignment="1">
      <alignment horizontal="center" vertical="top" wrapText="1"/>
    </xf>
    <xf numFmtId="4" fontId="9" fillId="6" borderId="28" xfId="0" applyNumberFormat="1" applyFont="1" applyFill="1" applyBorder="1" applyAlignment="1">
      <alignment horizontal="center" readingOrder="1"/>
    </xf>
    <xf numFmtId="4" fontId="9" fillId="6" borderId="29" xfId="0" applyNumberFormat="1" applyFont="1" applyFill="1" applyBorder="1" applyAlignment="1">
      <alignment horizontal="center" readingOrder="1"/>
    </xf>
    <xf numFmtId="4" fontId="5" fillId="6" borderId="27" xfId="0" applyNumberFormat="1" applyFont="1" applyFill="1" applyBorder="1" applyAlignment="1">
      <alignment wrapText="1" readingOrder="1"/>
    </xf>
    <xf numFmtId="4" fontId="5" fillId="6" borderId="29" xfId="0" applyNumberFormat="1" applyFont="1" applyFill="1" applyBorder="1" applyAlignment="1">
      <alignment horizontal="right" wrapText="1" readingOrder="1"/>
    </xf>
    <xf numFmtId="4" fontId="9" fillId="6" borderId="27" xfId="0" applyNumberFormat="1" applyFont="1" applyFill="1" applyBorder="1" applyAlignment="1">
      <alignment vertical="top" wrapText="1" readingOrder="1"/>
    </xf>
    <xf numFmtId="0" fontId="4" fillId="6" borderId="27" xfId="0" applyFont="1" applyFill="1" applyBorder="1" applyAlignment="1">
      <alignment vertical="top" wrapText="1"/>
    </xf>
    <xf numFmtId="0" fontId="15" fillId="5" borderId="36" xfId="0" applyFont="1" applyFill="1" applyBorder="1" applyAlignment="1">
      <alignment horizontal="justify" vertical="top" wrapText="1"/>
    </xf>
    <xf numFmtId="4" fontId="9" fillId="5" borderId="27" xfId="0" applyNumberFormat="1" applyFont="1" applyFill="1" applyBorder="1" applyAlignment="1">
      <alignment vertical="top" wrapText="1" readingOrder="1"/>
    </xf>
    <xf numFmtId="4" fontId="9" fillId="5" borderId="29" xfId="0" applyNumberFormat="1" applyFont="1" applyFill="1" applyBorder="1" applyAlignment="1">
      <alignment vertical="top" wrapText="1" readingOrder="1"/>
    </xf>
    <xf numFmtId="0" fontId="4" fillId="5" borderId="27" xfId="0" applyFont="1" applyFill="1" applyBorder="1" applyAlignment="1">
      <alignment vertical="top" wrapText="1"/>
    </xf>
    <xf numFmtId="0" fontId="15" fillId="5" borderId="27" xfId="0" applyFont="1" applyFill="1" applyBorder="1" applyAlignment="1">
      <alignment horizontal="justify" vertical="top" wrapText="1"/>
    </xf>
    <xf numFmtId="4" fontId="9" fillId="6" borderId="27" xfId="0" applyNumberFormat="1" applyFont="1" applyFill="1" applyBorder="1" applyAlignment="1">
      <alignment wrapText="1" readingOrder="1"/>
    </xf>
    <xf numFmtId="0" fontId="10" fillId="6" borderId="27" xfId="0" applyFont="1" applyFill="1" applyBorder="1"/>
    <xf numFmtId="4" fontId="9" fillId="5" borderId="29" xfId="0" applyNumberFormat="1" applyFont="1" applyFill="1" applyBorder="1" applyAlignment="1">
      <alignment wrapText="1" readingOrder="1"/>
    </xf>
    <xf numFmtId="0" fontId="9" fillId="6" borderId="27" xfId="0" applyFont="1" applyFill="1" applyBorder="1" applyAlignment="1">
      <alignment vertical="top" wrapText="1"/>
    </xf>
    <xf numFmtId="0" fontId="12" fillId="6" borderId="27" xfId="0" applyFont="1" applyFill="1" applyBorder="1" applyAlignment="1">
      <alignment horizontal="center" wrapText="1"/>
    </xf>
    <xf numFmtId="4" fontId="9" fillId="6" borderId="28" xfId="0" applyNumberFormat="1" applyFont="1" applyFill="1" applyBorder="1" applyAlignment="1">
      <alignment readingOrder="1"/>
    </xf>
    <xf numFmtId="4" fontId="9" fillId="6" borderId="29" xfId="0" applyNumberFormat="1" applyFont="1" applyFill="1" applyBorder="1" applyAlignment="1">
      <alignment readingOrder="1"/>
    </xf>
    <xf numFmtId="4" fontId="11" fillId="6" borderId="27" xfId="0" applyNumberFormat="1" applyFont="1" applyFill="1" applyBorder="1" applyAlignment="1">
      <alignment wrapText="1" readingOrder="1"/>
    </xf>
    <xf numFmtId="4" fontId="11" fillId="6" borderId="29" xfId="0" applyNumberFormat="1" applyFont="1" applyFill="1" applyBorder="1" applyAlignment="1">
      <alignment wrapText="1" readingOrder="1"/>
    </xf>
    <xf numFmtId="0" fontId="13" fillId="3" borderId="27" xfId="0" applyFont="1" applyFill="1" applyBorder="1" applyAlignment="1">
      <alignment vertical="top" wrapText="1"/>
    </xf>
    <xf numFmtId="0" fontId="13" fillId="3" borderId="27" xfId="0" applyFont="1" applyFill="1" applyBorder="1" applyAlignment="1">
      <alignment horizontal="left" vertical="top" wrapText="1"/>
    </xf>
    <xf numFmtId="0" fontId="5" fillId="0" borderId="15" xfId="0" applyFont="1" applyBorder="1" applyAlignment="1">
      <alignment horizontal="center" wrapText="1"/>
    </xf>
    <xf numFmtId="0" fontId="4" fillId="3" borderId="0" xfId="0" applyFont="1" applyFill="1" applyBorder="1" applyAlignment="1">
      <alignment vertical="top" wrapText="1"/>
    </xf>
    <xf numFmtId="4" fontId="9" fillId="3" borderId="27" xfId="0" applyNumberFormat="1" applyFont="1" applyFill="1" applyBorder="1" applyAlignment="1">
      <alignment horizontal="center" readingOrder="1"/>
    </xf>
    <xf numFmtId="4" fontId="9" fillId="3" borderId="27" xfId="0" applyNumberFormat="1" applyFont="1" applyFill="1" applyBorder="1" applyAlignment="1">
      <alignment horizontal="center" wrapText="1" readingOrder="1"/>
    </xf>
    <xf numFmtId="4" fontId="9" fillId="3" borderId="28" xfId="0" applyNumberFormat="1" applyFont="1" applyFill="1" applyBorder="1" applyAlignment="1">
      <alignment horizontal="center" vertical="center" wrapText="1" readingOrder="1"/>
    </xf>
    <xf numFmtId="4" fontId="9" fillId="3" borderId="29" xfId="0" applyNumberFormat="1" applyFont="1" applyFill="1" applyBorder="1" applyAlignment="1">
      <alignment horizontal="center" vertical="center" wrapText="1" readingOrder="1"/>
    </xf>
    <xf numFmtId="4" fontId="9" fillId="3" borderId="37" xfId="0" applyNumberFormat="1" applyFont="1" applyFill="1" applyBorder="1" applyAlignment="1">
      <alignment horizontal="center" vertical="center" wrapText="1" readingOrder="1"/>
    </xf>
    <xf numFmtId="4" fontId="9" fillId="6" borderId="28" xfId="0" applyNumberFormat="1" applyFont="1" applyFill="1" applyBorder="1" applyAlignment="1">
      <alignment horizontal="center" readingOrder="1"/>
    </xf>
    <xf numFmtId="4" fontId="9" fillId="6" borderId="29" xfId="0" applyNumberFormat="1" applyFont="1" applyFill="1" applyBorder="1" applyAlignment="1">
      <alignment horizontal="center" readingOrder="1"/>
    </xf>
    <xf numFmtId="4" fontId="9" fillId="6" borderId="37" xfId="0" applyNumberFormat="1" applyFont="1" applyFill="1" applyBorder="1" applyAlignment="1">
      <alignment horizontal="center" readingOrder="1"/>
    </xf>
    <xf numFmtId="0" fontId="0" fillId="0" borderId="0" xfId="0" applyAlignment="1">
      <alignment horizontal="center"/>
    </xf>
    <xf numFmtId="0" fontId="5" fillId="0" borderId="24" xfId="0" applyFont="1" applyBorder="1" applyAlignment="1">
      <alignment horizontal="center" vertical="top"/>
    </xf>
    <xf numFmtId="0" fontId="5" fillId="0" borderId="25" xfId="0" applyFont="1" applyBorder="1" applyAlignment="1">
      <alignment horizontal="center" vertical="top"/>
    </xf>
    <xf numFmtId="0" fontId="5" fillId="0" borderId="26" xfId="0" applyFont="1" applyBorder="1" applyAlignment="1">
      <alignment horizontal="center" vertical="top"/>
    </xf>
    <xf numFmtId="4" fontId="9" fillId="3" borderId="32" xfId="0" applyNumberFormat="1" applyFont="1" applyFill="1" applyBorder="1" applyAlignment="1">
      <alignment horizontal="center" readingOrder="1"/>
    </xf>
    <xf numFmtId="4" fontId="9" fillId="3" borderId="33" xfId="0" applyNumberFormat="1" applyFont="1" applyFill="1" applyBorder="1" applyAlignment="1">
      <alignment horizontal="center" readingOrder="1"/>
    </xf>
    <xf numFmtId="4" fontId="9" fillId="3" borderId="34" xfId="0" applyNumberFormat="1" applyFont="1" applyFill="1" applyBorder="1" applyAlignment="1">
      <alignment horizontal="center" readingOrder="1"/>
    </xf>
    <xf numFmtId="4" fontId="6" fillId="2" borderId="28" xfId="0" applyNumberFormat="1" applyFont="1" applyFill="1" applyBorder="1" applyAlignment="1">
      <alignment horizontal="center" readingOrder="1"/>
    </xf>
    <xf numFmtId="4" fontId="6" fillId="2" borderId="29" xfId="0" applyNumberFormat="1" applyFont="1" applyFill="1" applyBorder="1" applyAlignment="1">
      <alignment horizontal="center" readingOrder="1"/>
    </xf>
    <xf numFmtId="4" fontId="6" fillId="2" borderId="30" xfId="0" applyNumberFormat="1" applyFont="1" applyFill="1" applyBorder="1" applyAlignment="1">
      <alignment horizontal="center" readingOrder="1"/>
    </xf>
    <xf numFmtId="0" fontId="6" fillId="0" borderId="9"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23" xfId="0" applyFont="1" applyBorder="1" applyAlignment="1">
      <alignment horizontal="center" vertical="center" wrapText="1"/>
    </xf>
    <xf numFmtId="0" fontId="2" fillId="0" borderId="0" xfId="0" applyFont="1" applyAlignment="1">
      <alignment horizontal="center" wrapText="1"/>
    </xf>
    <xf numFmtId="0" fontId="3" fillId="0" borderId="1" xfId="0" applyFont="1" applyBorder="1" applyAlignment="1">
      <alignment horizontal="center" vertical="center" wrapText="1"/>
    </xf>
    <xf numFmtId="4" fontId="9" fillId="3" borderId="29" xfId="0" applyNumberFormat="1" applyFont="1" applyFill="1" applyBorder="1" applyAlignment="1">
      <alignment horizontal="center" vertical="center" readingOrder="1"/>
    </xf>
    <xf numFmtId="4" fontId="9" fillId="3" borderId="37" xfId="0" applyNumberFormat="1" applyFont="1" applyFill="1" applyBorder="1" applyAlignment="1">
      <alignment horizontal="center" vertical="center" readingOrder="1"/>
    </xf>
    <xf numFmtId="4" fontId="9" fillId="5" borderId="38" xfId="0" applyNumberFormat="1" applyFont="1" applyFill="1" applyBorder="1" applyAlignment="1">
      <alignment horizontal="center" vertical="center" readingOrder="1"/>
    </xf>
    <xf numFmtId="4" fontId="9" fillId="5" borderId="29" xfId="0" applyNumberFormat="1" applyFont="1" applyFill="1" applyBorder="1" applyAlignment="1">
      <alignment horizontal="center" vertical="center" readingOrder="1"/>
    </xf>
    <xf numFmtId="4" fontId="9" fillId="5" borderId="37" xfId="0" applyNumberFormat="1" applyFont="1" applyFill="1" applyBorder="1" applyAlignment="1">
      <alignment horizontal="center" vertical="center" readingOrder="1"/>
    </xf>
    <xf numFmtId="4" fontId="9" fillId="3" borderId="28" xfId="0" applyNumberFormat="1" applyFont="1" applyFill="1" applyBorder="1" applyAlignment="1">
      <alignment horizontal="center" vertical="top" wrapText="1" readingOrder="1"/>
    </xf>
    <xf numFmtId="4" fontId="9" fillId="3" borderId="29" xfId="0" applyNumberFormat="1" applyFont="1" applyFill="1" applyBorder="1" applyAlignment="1">
      <alignment horizontal="center" vertical="top" wrapText="1" readingOrder="1"/>
    </xf>
    <xf numFmtId="4" fontId="9" fillId="3" borderId="37" xfId="0" applyNumberFormat="1" applyFont="1" applyFill="1" applyBorder="1" applyAlignment="1">
      <alignment horizontal="center" vertical="top" wrapText="1" readingOrder="1"/>
    </xf>
    <xf numFmtId="0" fontId="6" fillId="0" borderId="10" xfId="0" applyFont="1" applyBorder="1" applyAlignment="1">
      <alignment horizontal="center" vertical="center" textRotation="90" wrapText="1"/>
    </xf>
    <xf numFmtId="0" fontId="6" fillId="0" borderId="17" xfId="0" applyFont="1" applyBorder="1" applyAlignment="1">
      <alignment horizontal="center" vertical="center" textRotation="90" wrapText="1"/>
    </xf>
    <xf numFmtId="0" fontId="7" fillId="0" borderId="14"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22" xfId="0" applyFont="1" applyBorder="1" applyAlignment="1">
      <alignment horizontal="center" vertical="center" wrapText="1"/>
    </xf>
    <xf numFmtId="4" fontId="9" fillId="3" borderId="28" xfId="0" applyNumberFormat="1" applyFont="1" applyFill="1" applyBorder="1" applyAlignment="1">
      <alignment horizontal="center" readingOrder="1"/>
    </xf>
    <xf numFmtId="4" fontId="9" fillId="3" borderId="29" xfId="0" applyNumberFormat="1" applyFont="1" applyFill="1" applyBorder="1" applyAlignment="1">
      <alignment horizontal="center" readingOrder="1"/>
    </xf>
    <xf numFmtId="4" fontId="9" fillId="3" borderId="37" xfId="0" applyNumberFormat="1" applyFont="1" applyFill="1" applyBorder="1" applyAlignment="1">
      <alignment horizontal="center" readingOrder="1"/>
    </xf>
    <xf numFmtId="4" fontId="9" fillId="5" borderId="28" xfId="0" applyNumberFormat="1" applyFont="1" applyFill="1" applyBorder="1" applyAlignment="1">
      <alignment horizontal="center" readingOrder="1"/>
    </xf>
    <xf numFmtId="4" fontId="9" fillId="5" borderId="29" xfId="0" applyNumberFormat="1" applyFont="1" applyFill="1" applyBorder="1" applyAlignment="1">
      <alignment horizontal="center" readingOrder="1"/>
    </xf>
    <xf numFmtId="4" fontId="9" fillId="5" borderId="37" xfId="0" applyNumberFormat="1" applyFont="1" applyFill="1" applyBorder="1" applyAlignment="1">
      <alignment horizontal="center" readingOrder="1"/>
    </xf>
    <xf numFmtId="0" fontId="5" fillId="0" borderId="3"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8"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0" xfId="0" applyFont="1" applyAlignment="1">
      <alignment horizontal="center" vertical="center" wrapText="1"/>
    </xf>
    <xf numFmtId="0" fontId="6" fillId="0" borderId="13"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8" xfId="0" applyFont="1" applyBorder="1" applyAlignment="1">
      <alignment horizontal="center" vertical="center" wrapText="1"/>
    </xf>
    <xf numFmtId="0" fontId="5" fillId="0" borderId="7" xfId="0" applyFont="1" applyBorder="1" applyAlignment="1">
      <alignment horizontal="center" wrapText="1"/>
    </xf>
    <xf numFmtId="0" fontId="0" fillId="0" borderId="8" xfId="0" applyBorder="1" applyAlignment="1">
      <alignment wrapText="1"/>
    </xf>
    <xf numFmtId="3" fontId="4" fillId="4" borderId="28" xfId="0" applyNumberFormat="1" applyFont="1" applyFill="1" applyBorder="1" applyAlignment="1">
      <alignment horizontal="center" vertical="top" wrapText="1"/>
    </xf>
    <xf numFmtId="3" fontId="4" fillId="4" borderId="29" xfId="0" applyNumberFormat="1" applyFont="1" applyFill="1" applyBorder="1" applyAlignment="1">
      <alignment horizontal="center" vertical="top" wrapText="1"/>
    </xf>
    <xf numFmtId="3" fontId="4" fillId="4" borderId="37" xfId="0" applyNumberFormat="1"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7"/>
  <sheetViews>
    <sheetView tabSelected="1" topLeftCell="A32" zoomScaleNormal="100" workbookViewId="0">
      <selection activeCell="N46" sqref="N46"/>
    </sheetView>
  </sheetViews>
  <sheetFormatPr defaultRowHeight="15" x14ac:dyDescent="0.25"/>
  <cols>
    <col min="1" max="1" width="5.5703125" customWidth="1"/>
    <col min="2" max="2" width="20.7109375" customWidth="1"/>
    <col min="4" max="4" width="16" customWidth="1"/>
    <col min="5" max="5" width="9.140625" hidden="1" customWidth="1"/>
    <col min="6" max="6" width="1.5703125" customWidth="1"/>
    <col min="7" max="8" width="14.5703125" customWidth="1"/>
    <col min="11" max="11" width="10.5703125" customWidth="1"/>
    <col min="12" max="12" width="63.5703125" customWidth="1"/>
    <col min="14" max="14" width="14.5703125" customWidth="1"/>
  </cols>
  <sheetData>
    <row r="1" spans="1:14" x14ac:dyDescent="0.25">
      <c r="A1" s="1"/>
      <c r="H1" s="84" t="s">
        <v>68</v>
      </c>
      <c r="I1" s="84"/>
      <c r="J1" s="84"/>
      <c r="K1" s="84"/>
      <c r="L1" s="84"/>
    </row>
    <row r="2" spans="1:14" ht="16.5" customHeight="1" x14ac:dyDescent="0.25">
      <c r="A2" s="1"/>
      <c r="G2" s="97"/>
      <c r="H2" s="97"/>
      <c r="I2" s="97"/>
      <c r="J2" s="97"/>
      <c r="K2" s="97"/>
      <c r="L2" s="9"/>
    </row>
    <row r="3" spans="1:14" ht="18.75" thickBot="1" x14ac:dyDescent="0.3">
      <c r="A3" s="98" t="s">
        <v>0</v>
      </c>
      <c r="B3" s="98"/>
      <c r="C3" s="98"/>
      <c r="D3" s="98"/>
      <c r="E3" s="98"/>
      <c r="F3" s="98"/>
      <c r="G3" s="98"/>
      <c r="H3" s="98"/>
      <c r="I3" s="98"/>
      <c r="J3" s="98"/>
      <c r="K3" s="98"/>
    </row>
    <row r="4" spans="1:14" ht="28.5" customHeight="1" thickTop="1" thickBot="1" x14ac:dyDescent="0.3">
      <c r="A4" s="2"/>
      <c r="B4" s="119" t="s">
        <v>7</v>
      </c>
      <c r="C4" s="122" t="s">
        <v>8</v>
      </c>
      <c r="D4" s="123"/>
      <c r="E4" s="123"/>
      <c r="F4" s="124"/>
      <c r="G4" s="119" t="s">
        <v>3</v>
      </c>
      <c r="H4" s="131" t="s">
        <v>4</v>
      </c>
      <c r="I4" s="134" t="s">
        <v>21</v>
      </c>
      <c r="J4" s="135"/>
      <c r="K4" s="135"/>
      <c r="L4" s="94" t="s">
        <v>6</v>
      </c>
    </row>
    <row r="5" spans="1:14" x14ac:dyDescent="0.25">
      <c r="A5" s="107" t="s">
        <v>1</v>
      </c>
      <c r="B5" s="120"/>
      <c r="C5" s="125"/>
      <c r="D5" s="126"/>
      <c r="E5" s="126"/>
      <c r="F5" s="127"/>
      <c r="G5" s="120"/>
      <c r="H5" s="132"/>
      <c r="I5" s="109" t="s">
        <v>19</v>
      </c>
      <c r="J5" s="111" t="s">
        <v>27</v>
      </c>
      <c r="K5" s="111" t="s">
        <v>28</v>
      </c>
      <c r="L5" s="95"/>
    </row>
    <row r="6" spans="1:14" ht="105" customHeight="1" thickBot="1" x14ac:dyDescent="0.3">
      <c r="A6" s="108"/>
      <c r="B6" s="121"/>
      <c r="C6" s="128"/>
      <c r="D6" s="129"/>
      <c r="E6" s="129"/>
      <c r="F6" s="130"/>
      <c r="G6" s="121"/>
      <c r="H6" s="133"/>
      <c r="I6" s="110"/>
      <c r="J6" s="112"/>
      <c r="K6" s="112"/>
      <c r="L6" s="96"/>
    </row>
    <row r="7" spans="1:14" ht="15.75" thickTop="1" x14ac:dyDescent="0.25">
      <c r="A7" s="3">
        <v>1</v>
      </c>
      <c r="B7" s="3">
        <v>2</v>
      </c>
      <c r="C7" s="85">
        <v>3</v>
      </c>
      <c r="D7" s="86"/>
      <c r="E7" s="86"/>
      <c r="F7" s="87"/>
      <c r="G7" s="74" t="s">
        <v>5</v>
      </c>
      <c r="H7" s="3">
        <v>5</v>
      </c>
      <c r="I7" s="3">
        <v>6</v>
      </c>
      <c r="J7" s="3">
        <v>7</v>
      </c>
      <c r="K7" s="3">
        <v>8</v>
      </c>
      <c r="L7" s="3">
        <v>9</v>
      </c>
    </row>
    <row r="8" spans="1:14" ht="30" x14ac:dyDescent="0.25">
      <c r="A8" s="34"/>
      <c r="B8" s="47" t="s">
        <v>9</v>
      </c>
      <c r="C8" s="136"/>
      <c r="D8" s="137"/>
      <c r="E8" s="137"/>
      <c r="F8" s="138"/>
      <c r="G8" s="35">
        <f>SUM(G9:G16)</f>
        <v>2560396.52</v>
      </c>
      <c r="H8" s="36">
        <f>SUM(H9:H16)</f>
        <v>1717453</v>
      </c>
      <c r="I8" s="37"/>
      <c r="J8" s="37"/>
      <c r="K8" s="37"/>
      <c r="L8" s="38"/>
    </row>
    <row r="9" spans="1:14" ht="39.75" customHeight="1" x14ac:dyDescent="0.25">
      <c r="A9" s="20" t="s">
        <v>10</v>
      </c>
      <c r="B9" s="14" t="s">
        <v>11</v>
      </c>
      <c r="C9" s="88" t="s">
        <v>24</v>
      </c>
      <c r="D9" s="89"/>
      <c r="E9" s="89"/>
      <c r="F9" s="90"/>
      <c r="G9" s="21">
        <v>1196587</v>
      </c>
      <c r="H9" s="21">
        <v>1196587</v>
      </c>
      <c r="I9" s="22">
        <v>0</v>
      </c>
      <c r="J9" s="22">
        <v>0</v>
      </c>
      <c r="K9" s="22">
        <v>0</v>
      </c>
      <c r="L9" s="23" t="s">
        <v>38</v>
      </c>
      <c r="N9" s="9"/>
    </row>
    <row r="10" spans="1:14" ht="65.25" customHeight="1" x14ac:dyDescent="0.25">
      <c r="A10" s="11" t="s">
        <v>12</v>
      </c>
      <c r="B10" s="14" t="s">
        <v>39</v>
      </c>
      <c r="C10" s="113" t="s">
        <v>24</v>
      </c>
      <c r="D10" s="114"/>
      <c r="E10" s="114"/>
      <c r="F10" s="115"/>
      <c r="G10" s="13">
        <v>44790</v>
      </c>
      <c r="H10" s="24">
        <v>44790</v>
      </c>
      <c r="I10" s="13">
        <v>0</v>
      </c>
      <c r="J10" s="13">
        <v>0</v>
      </c>
      <c r="K10" s="13">
        <v>0</v>
      </c>
      <c r="L10" s="23" t="s">
        <v>40</v>
      </c>
    </row>
    <row r="11" spans="1:14" ht="38.25" x14ac:dyDescent="0.25">
      <c r="A11" s="11" t="s">
        <v>20</v>
      </c>
      <c r="B11" s="14" t="s">
        <v>41</v>
      </c>
      <c r="C11" s="113" t="s">
        <v>24</v>
      </c>
      <c r="D11" s="114"/>
      <c r="E11" s="114"/>
      <c r="F11" s="115"/>
      <c r="G11" s="13">
        <v>54450</v>
      </c>
      <c r="H11" s="24">
        <v>54450</v>
      </c>
      <c r="I11" s="13">
        <v>0</v>
      </c>
      <c r="J11" s="13">
        <v>0</v>
      </c>
      <c r="K11" s="13">
        <v>0</v>
      </c>
      <c r="L11" s="23" t="s">
        <v>42</v>
      </c>
    </row>
    <row r="12" spans="1:14" ht="63.75" x14ac:dyDescent="0.25">
      <c r="A12" s="11" t="s">
        <v>13</v>
      </c>
      <c r="B12" s="14" t="s">
        <v>18</v>
      </c>
      <c r="C12" s="113" t="s">
        <v>24</v>
      </c>
      <c r="D12" s="114"/>
      <c r="E12" s="114"/>
      <c r="F12" s="115"/>
      <c r="G12" s="13">
        <v>275126</v>
      </c>
      <c r="H12" s="13">
        <v>275126</v>
      </c>
      <c r="I12" s="13">
        <v>0</v>
      </c>
      <c r="J12" s="13">
        <v>0</v>
      </c>
      <c r="K12" s="13">
        <v>0</v>
      </c>
      <c r="L12" s="23" t="s">
        <v>43</v>
      </c>
    </row>
    <row r="13" spans="1:14" ht="38.25" x14ac:dyDescent="0.25">
      <c r="A13" s="11" t="s">
        <v>14</v>
      </c>
      <c r="B13" s="14" t="s">
        <v>44</v>
      </c>
      <c r="C13" s="113" t="s">
        <v>24</v>
      </c>
      <c r="D13" s="114"/>
      <c r="E13" s="114"/>
      <c r="F13" s="115"/>
      <c r="G13" s="13">
        <v>61800</v>
      </c>
      <c r="H13" s="13">
        <v>61800</v>
      </c>
      <c r="I13" s="13">
        <v>0</v>
      </c>
      <c r="J13" s="13">
        <v>0</v>
      </c>
      <c r="K13" s="13">
        <v>0</v>
      </c>
      <c r="L13" s="23" t="s">
        <v>40</v>
      </c>
    </row>
    <row r="14" spans="1:14" ht="38.25" x14ac:dyDescent="0.25">
      <c r="A14" s="11" t="s">
        <v>15</v>
      </c>
      <c r="B14" s="14" t="s">
        <v>45</v>
      </c>
      <c r="C14" s="113" t="s">
        <v>24</v>
      </c>
      <c r="D14" s="114"/>
      <c r="E14" s="114"/>
      <c r="F14" s="115"/>
      <c r="G14" s="13">
        <v>60500</v>
      </c>
      <c r="H14" s="13">
        <v>60500</v>
      </c>
      <c r="I14" s="13">
        <v>0</v>
      </c>
      <c r="J14" s="13">
        <v>0</v>
      </c>
      <c r="K14" s="13">
        <v>0</v>
      </c>
      <c r="L14" s="23" t="s">
        <v>46</v>
      </c>
    </row>
    <row r="15" spans="1:14" ht="51" x14ac:dyDescent="0.25">
      <c r="A15" s="11" t="s">
        <v>16</v>
      </c>
      <c r="B15" s="14" t="s">
        <v>23</v>
      </c>
      <c r="C15" s="113" t="s">
        <v>24</v>
      </c>
      <c r="D15" s="114"/>
      <c r="E15" s="114"/>
      <c r="F15" s="115"/>
      <c r="G15" s="10">
        <v>121000</v>
      </c>
      <c r="H15" s="10">
        <v>24200</v>
      </c>
      <c r="I15" s="10">
        <v>96800</v>
      </c>
      <c r="J15" s="10">
        <v>0</v>
      </c>
      <c r="K15" s="10">
        <v>0</v>
      </c>
      <c r="L15" s="23" t="s">
        <v>47</v>
      </c>
    </row>
    <row r="16" spans="1:14" ht="57" customHeight="1" x14ac:dyDescent="0.25">
      <c r="A16" s="11" t="s">
        <v>17</v>
      </c>
      <c r="B16" s="14" t="s">
        <v>48</v>
      </c>
      <c r="C16" s="113"/>
      <c r="D16" s="114"/>
      <c r="E16" s="114"/>
      <c r="F16" s="115"/>
      <c r="G16" s="10">
        <v>746143.52</v>
      </c>
      <c r="H16" s="16">
        <v>0</v>
      </c>
      <c r="I16" s="10">
        <f>G16/2</f>
        <v>373071.76</v>
      </c>
      <c r="J16" s="10">
        <f>G16/2</f>
        <v>373071.76</v>
      </c>
      <c r="K16" s="10">
        <v>0</v>
      </c>
      <c r="L16" s="23" t="s">
        <v>49</v>
      </c>
    </row>
    <row r="17" spans="1:12" x14ac:dyDescent="0.25">
      <c r="A17" s="39"/>
      <c r="B17" s="40"/>
      <c r="C17" s="116"/>
      <c r="D17" s="117"/>
      <c r="E17" s="117"/>
      <c r="F17" s="118"/>
      <c r="G17" s="43"/>
      <c r="H17" s="44"/>
      <c r="I17" s="45"/>
      <c r="J17" s="45"/>
      <c r="K17" s="45"/>
      <c r="L17" s="46"/>
    </row>
    <row r="18" spans="1:12" ht="60" x14ac:dyDescent="0.25">
      <c r="A18" s="29"/>
      <c r="B18" s="47" t="s">
        <v>65</v>
      </c>
      <c r="C18" s="30"/>
      <c r="D18" s="31"/>
      <c r="E18" s="31"/>
      <c r="F18" s="31"/>
      <c r="G18" s="48">
        <f>G19</f>
        <v>145000</v>
      </c>
      <c r="H18" s="49">
        <f>H19</f>
        <v>30000</v>
      </c>
      <c r="I18" s="32"/>
      <c r="J18" s="32"/>
      <c r="K18" s="32"/>
      <c r="L18" s="33"/>
    </row>
    <row r="19" spans="1:12" ht="409.5" customHeight="1" x14ac:dyDescent="0.25">
      <c r="A19" s="11">
        <v>9</v>
      </c>
      <c r="B19" s="14" t="s">
        <v>69</v>
      </c>
      <c r="C19" s="104" t="s">
        <v>66</v>
      </c>
      <c r="D19" s="105"/>
      <c r="E19" s="105"/>
      <c r="F19" s="106"/>
      <c r="G19" s="13">
        <f>H19+I19+J19+K19</f>
        <v>145000</v>
      </c>
      <c r="H19" s="24">
        <v>30000</v>
      </c>
      <c r="I19" s="13">
        <v>35000</v>
      </c>
      <c r="J19" s="13">
        <v>40000</v>
      </c>
      <c r="K19" s="13">
        <v>40000</v>
      </c>
      <c r="L19" s="28" t="s">
        <v>70</v>
      </c>
    </row>
    <row r="20" spans="1:12" ht="12" customHeight="1" x14ac:dyDescent="0.25">
      <c r="A20" s="39"/>
      <c r="B20" s="40"/>
      <c r="C20" s="41"/>
      <c r="D20" s="42"/>
      <c r="E20" s="42"/>
      <c r="F20" s="42"/>
      <c r="G20" s="45"/>
      <c r="H20" s="65"/>
      <c r="I20" s="45"/>
      <c r="J20" s="45"/>
      <c r="K20" s="45"/>
      <c r="L20" s="46"/>
    </row>
    <row r="21" spans="1:12" ht="79.5" customHeight="1" x14ac:dyDescent="0.25">
      <c r="A21" s="66"/>
      <c r="B21" s="67" t="s">
        <v>75</v>
      </c>
      <c r="C21" s="68"/>
      <c r="D21" s="69"/>
      <c r="E21" s="69"/>
      <c r="F21" s="69"/>
      <c r="G21" s="70">
        <f>SUM(G22:G23)</f>
        <v>76569.67</v>
      </c>
      <c r="H21" s="71">
        <f>H22</f>
        <v>76569.67</v>
      </c>
      <c r="I21" s="63"/>
      <c r="J21" s="63"/>
      <c r="K21" s="63"/>
      <c r="L21" s="64"/>
    </row>
    <row r="22" spans="1:12" ht="165.75" customHeight="1" thickBot="1" x14ac:dyDescent="0.3">
      <c r="A22" s="11">
        <v>10</v>
      </c>
      <c r="B22" s="72" t="s">
        <v>67</v>
      </c>
      <c r="C22" s="78" t="s">
        <v>22</v>
      </c>
      <c r="D22" s="99"/>
      <c r="E22" s="99"/>
      <c r="F22" s="100"/>
      <c r="G22" s="13">
        <f>H22+I22+J22+K22</f>
        <v>76569.67</v>
      </c>
      <c r="H22" s="24">
        <v>76569.67</v>
      </c>
      <c r="I22" s="13">
        <v>0</v>
      </c>
      <c r="J22" s="13">
        <v>0</v>
      </c>
      <c r="K22" s="13">
        <v>0</v>
      </c>
      <c r="L22" s="73" t="s">
        <v>76</v>
      </c>
    </row>
    <row r="23" spans="1:12" s="15" customFormat="1" ht="30.75" customHeight="1" x14ac:dyDescent="0.25">
      <c r="A23" s="39"/>
      <c r="B23" s="58"/>
      <c r="C23" s="101"/>
      <c r="D23" s="102"/>
      <c r="E23" s="102"/>
      <c r="F23" s="103"/>
      <c r="G23" s="59"/>
      <c r="H23" s="60"/>
      <c r="I23" s="59"/>
      <c r="J23" s="59"/>
      <c r="K23" s="59"/>
      <c r="L23" s="61"/>
    </row>
    <row r="24" spans="1:12" s="15" customFormat="1" ht="120.75" customHeight="1" x14ac:dyDescent="0.25">
      <c r="A24" s="50"/>
      <c r="B24" s="51" t="s">
        <v>71</v>
      </c>
      <c r="C24" s="52"/>
      <c r="D24" s="53"/>
      <c r="E24" s="53"/>
      <c r="F24" s="53"/>
      <c r="G24" s="54">
        <f>SUM(G25:G31)</f>
        <v>150000</v>
      </c>
      <c r="H24" s="55">
        <f>SUM(H25:H31)</f>
        <v>155000</v>
      </c>
      <c r="I24" s="56"/>
      <c r="J24" s="56"/>
      <c r="K24" s="56"/>
      <c r="L24" s="57"/>
    </row>
    <row r="25" spans="1:12" s="15" customFormat="1" ht="112.5" customHeight="1" x14ac:dyDescent="0.25">
      <c r="A25" s="11">
        <v>11</v>
      </c>
      <c r="B25" s="14" t="s">
        <v>25</v>
      </c>
      <c r="C25" s="78" t="s">
        <v>26</v>
      </c>
      <c r="D25" s="79"/>
      <c r="E25" s="12"/>
      <c r="F25" s="12"/>
      <c r="G25" s="17">
        <v>10000</v>
      </c>
      <c r="H25" s="18">
        <v>15000</v>
      </c>
      <c r="I25" s="19">
        <v>12000</v>
      </c>
      <c r="J25" s="19">
        <v>12000</v>
      </c>
      <c r="K25" s="19">
        <v>12000</v>
      </c>
      <c r="L25" s="14" t="s">
        <v>29</v>
      </c>
    </row>
    <row r="26" spans="1:12" s="15" customFormat="1" ht="87" customHeight="1" x14ac:dyDescent="0.25">
      <c r="A26" s="11">
        <v>12</v>
      </c>
      <c r="B26" s="14" t="s">
        <v>30</v>
      </c>
      <c r="C26" s="78" t="s">
        <v>26</v>
      </c>
      <c r="D26" s="79"/>
      <c r="E26" s="12"/>
      <c r="F26" s="12"/>
      <c r="G26" s="17">
        <v>10000</v>
      </c>
      <c r="H26" s="18">
        <v>10000</v>
      </c>
      <c r="I26" s="19">
        <v>10000</v>
      </c>
      <c r="J26" s="19">
        <v>10000</v>
      </c>
      <c r="K26" s="19">
        <v>10000</v>
      </c>
      <c r="L26" s="14" t="s">
        <v>31</v>
      </c>
    </row>
    <row r="27" spans="1:12" s="15" customFormat="1" ht="151.5" customHeight="1" x14ac:dyDescent="0.25">
      <c r="A27" s="11">
        <v>13</v>
      </c>
      <c r="B27" s="14" t="s">
        <v>32</v>
      </c>
      <c r="C27" s="78" t="s">
        <v>26</v>
      </c>
      <c r="D27" s="79"/>
      <c r="E27" s="79"/>
      <c r="F27" s="80"/>
      <c r="G27" s="17">
        <v>8000</v>
      </c>
      <c r="H27" s="18">
        <v>8000</v>
      </c>
      <c r="I27" s="19">
        <v>8000</v>
      </c>
      <c r="J27" s="19">
        <v>8000</v>
      </c>
      <c r="K27" s="19">
        <v>8000</v>
      </c>
      <c r="L27" s="14" t="s">
        <v>33</v>
      </c>
    </row>
    <row r="28" spans="1:12" s="15" customFormat="1" ht="91.5" customHeight="1" x14ac:dyDescent="0.25">
      <c r="A28" s="11">
        <v>14</v>
      </c>
      <c r="B28" s="14" t="s">
        <v>34</v>
      </c>
      <c r="C28" s="78" t="s">
        <v>26</v>
      </c>
      <c r="D28" s="79"/>
      <c r="E28" s="79"/>
      <c r="F28" s="80"/>
      <c r="G28" s="17">
        <v>10000</v>
      </c>
      <c r="H28" s="18">
        <v>10000</v>
      </c>
      <c r="I28" s="19">
        <v>10000</v>
      </c>
      <c r="J28" s="19">
        <v>10000</v>
      </c>
      <c r="K28" s="19">
        <v>10000</v>
      </c>
      <c r="L28" s="14" t="s">
        <v>35</v>
      </c>
    </row>
    <row r="29" spans="1:12" ht="141.75" x14ac:dyDescent="0.25">
      <c r="A29" s="11">
        <v>15</v>
      </c>
      <c r="B29" s="26" t="s">
        <v>72</v>
      </c>
      <c r="C29" s="78" t="s">
        <v>26</v>
      </c>
      <c r="D29" s="79"/>
      <c r="E29" s="79"/>
      <c r="F29" s="80"/>
      <c r="G29" s="17">
        <v>12000</v>
      </c>
      <c r="H29" s="18">
        <v>12000</v>
      </c>
      <c r="I29" s="19">
        <v>12000</v>
      </c>
      <c r="J29" s="19">
        <v>12000</v>
      </c>
      <c r="K29" s="19">
        <v>12000</v>
      </c>
      <c r="L29" s="14" t="s">
        <v>36</v>
      </c>
    </row>
    <row r="30" spans="1:12" ht="153" x14ac:dyDescent="0.25">
      <c r="A30" s="11">
        <v>16</v>
      </c>
      <c r="B30" s="14" t="s">
        <v>37</v>
      </c>
      <c r="C30" s="78" t="s">
        <v>26</v>
      </c>
      <c r="D30" s="79"/>
      <c r="E30" s="79"/>
      <c r="F30" s="80"/>
      <c r="G30" s="17">
        <v>90000</v>
      </c>
      <c r="H30" s="18">
        <v>90000</v>
      </c>
      <c r="I30" s="19">
        <v>80000</v>
      </c>
      <c r="J30" s="19">
        <v>80000</v>
      </c>
      <c r="K30" s="19">
        <v>80000</v>
      </c>
      <c r="L30" s="14" t="s">
        <v>50</v>
      </c>
    </row>
    <row r="31" spans="1:12" ht="102" x14ac:dyDescent="0.25">
      <c r="A31" s="11">
        <v>17</v>
      </c>
      <c r="B31" s="14" t="s">
        <v>73</v>
      </c>
      <c r="C31" s="78" t="s">
        <v>26</v>
      </c>
      <c r="D31" s="79"/>
      <c r="E31" s="79"/>
      <c r="F31" s="80"/>
      <c r="G31" s="17">
        <v>10000</v>
      </c>
      <c r="H31" s="18">
        <v>10000</v>
      </c>
      <c r="I31" s="19">
        <v>10000</v>
      </c>
      <c r="J31" s="19">
        <v>10000</v>
      </c>
      <c r="K31" s="19">
        <v>10000</v>
      </c>
      <c r="L31" s="14" t="s">
        <v>74</v>
      </c>
    </row>
    <row r="32" spans="1:12" x14ac:dyDescent="0.25">
      <c r="A32" s="39"/>
      <c r="B32" s="62"/>
      <c r="C32" s="41"/>
      <c r="D32" s="42"/>
      <c r="E32" s="42"/>
      <c r="F32" s="42"/>
      <c r="G32" s="45"/>
      <c r="H32" s="60"/>
      <c r="I32" s="59"/>
      <c r="J32" s="59"/>
      <c r="K32" s="59"/>
      <c r="L32" s="61"/>
    </row>
    <row r="33" spans="1:12" ht="63" x14ac:dyDescent="0.25">
      <c r="A33" s="50"/>
      <c r="B33" s="51" t="s">
        <v>51</v>
      </c>
      <c r="C33" s="81"/>
      <c r="D33" s="82"/>
      <c r="E33" s="82"/>
      <c r="F33" s="83"/>
      <c r="G33" s="54">
        <f>SUM(G34:G40)</f>
        <v>229975.42</v>
      </c>
      <c r="H33" s="54">
        <f>SUM(H34:H40)</f>
        <v>52602.41</v>
      </c>
      <c r="I33" s="63"/>
      <c r="J33" s="63"/>
      <c r="K33" s="63"/>
      <c r="L33" s="64"/>
    </row>
    <row r="34" spans="1:12" ht="26.25" x14ac:dyDescent="0.25">
      <c r="A34" s="11">
        <v>18</v>
      </c>
      <c r="B34" s="14" t="s">
        <v>52</v>
      </c>
      <c r="C34" s="76"/>
      <c r="D34" s="76"/>
      <c r="E34" s="76"/>
      <c r="F34" s="76"/>
      <c r="G34" s="10">
        <f>H34+I34+J34+K34</f>
        <v>41384.01</v>
      </c>
      <c r="H34" s="10">
        <v>0</v>
      </c>
      <c r="I34" s="10">
        <v>41384.01</v>
      </c>
      <c r="J34" s="10">
        <v>0</v>
      </c>
      <c r="K34" s="10">
        <v>0</v>
      </c>
      <c r="L34" s="25" t="s">
        <v>53</v>
      </c>
    </row>
    <row r="35" spans="1:12" ht="38.25" customHeight="1" x14ac:dyDescent="0.25">
      <c r="A35" s="11">
        <v>19</v>
      </c>
      <c r="B35" s="14" t="s">
        <v>54</v>
      </c>
      <c r="C35" s="77"/>
      <c r="D35" s="77"/>
      <c r="E35" s="77"/>
      <c r="F35" s="77"/>
      <c r="G35" s="10">
        <f t="shared" ref="G35:G40" si="0">H35+I35+J35+K35</f>
        <v>22553.32</v>
      </c>
      <c r="H35" s="10">
        <v>8453.3700000000008</v>
      </c>
      <c r="I35" s="10">
        <v>14099.95</v>
      </c>
      <c r="J35" s="10">
        <v>0</v>
      </c>
      <c r="K35" s="10">
        <v>0</v>
      </c>
      <c r="L35" s="27" t="s">
        <v>55</v>
      </c>
    </row>
    <row r="36" spans="1:12" ht="25.5" x14ac:dyDescent="0.25">
      <c r="A36" s="11">
        <v>20</v>
      </c>
      <c r="B36" s="14" t="s">
        <v>56</v>
      </c>
      <c r="C36" s="76"/>
      <c r="D36" s="76"/>
      <c r="E36" s="76"/>
      <c r="F36" s="76"/>
      <c r="G36" s="10">
        <f t="shared" si="0"/>
        <v>15160</v>
      </c>
      <c r="H36" s="10">
        <v>15160</v>
      </c>
      <c r="I36" s="10">
        <v>0</v>
      </c>
      <c r="J36" s="10">
        <v>0</v>
      </c>
      <c r="K36" s="10">
        <v>0</v>
      </c>
      <c r="L36" s="27" t="s">
        <v>55</v>
      </c>
    </row>
    <row r="37" spans="1:12" ht="25.5" x14ac:dyDescent="0.25">
      <c r="A37" s="11">
        <v>21</v>
      </c>
      <c r="B37" s="14" t="s">
        <v>57</v>
      </c>
      <c r="C37" s="76"/>
      <c r="D37" s="76"/>
      <c r="E37" s="76"/>
      <c r="F37" s="76"/>
      <c r="G37" s="10">
        <f t="shared" si="0"/>
        <v>24170.19</v>
      </c>
      <c r="H37" s="10">
        <v>0</v>
      </c>
      <c r="I37" s="10">
        <v>24170.19</v>
      </c>
      <c r="J37" s="10">
        <v>0</v>
      </c>
      <c r="K37" s="10">
        <v>0</v>
      </c>
      <c r="L37" s="27" t="s">
        <v>58</v>
      </c>
    </row>
    <row r="38" spans="1:12" x14ac:dyDescent="0.25">
      <c r="A38" s="11">
        <v>22</v>
      </c>
      <c r="B38" s="14" t="s">
        <v>59</v>
      </c>
      <c r="C38" s="76"/>
      <c r="D38" s="76"/>
      <c r="E38" s="76"/>
      <c r="F38" s="76"/>
      <c r="G38" s="10">
        <f t="shared" si="0"/>
        <v>27704.61</v>
      </c>
      <c r="H38" s="10">
        <v>0</v>
      </c>
      <c r="I38" s="10">
        <v>27704.61</v>
      </c>
      <c r="J38" s="10">
        <v>0</v>
      </c>
      <c r="K38" s="10">
        <v>0</v>
      </c>
      <c r="L38" s="27" t="s">
        <v>60</v>
      </c>
    </row>
    <row r="39" spans="1:12" ht="26.25" x14ac:dyDescent="0.25">
      <c r="A39" s="11">
        <v>23</v>
      </c>
      <c r="B39" s="14" t="s">
        <v>61</v>
      </c>
      <c r="C39" s="76"/>
      <c r="D39" s="76"/>
      <c r="E39" s="76"/>
      <c r="F39" s="76"/>
      <c r="G39" s="10">
        <f t="shared" si="0"/>
        <v>70014.25</v>
      </c>
      <c r="H39" s="10">
        <v>0</v>
      </c>
      <c r="I39" s="10">
        <v>70014.25</v>
      </c>
      <c r="J39" s="10">
        <v>0</v>
      </c>
      <c r="K39" s="10">
        <v>0</v>
      </c>
      <c r="L39" s="25" t="s">
        <v>62</v>
      </c>
    </row>
    <row r="40" spans="1:12" ht="26.25" x14ac:dyDescent="0.25">
      <c r="A40" s="11">
        <v>24</v>
      </c>
      <c r="B40" s="14" t="s">
        <v>63</v>
      </c>
      <c r="C40" s="77"/>
      <c r="D40" s="77"/>
      <c r="E40" s="77"/>
      <c r="F40" s="77"/>
      <c r="G40" s="10">
        <f t="shared" si="0"/>
        <v>28989.040000000001</v>
      </c>
      <c r="H40" s="10">
        <v>28989.040000000001</v>
      </c>
      <c r="I40" s="10">
        <v>0</v>
      </c>
      <c r="J40" s="10">
        <v>0</v>
      </c>
      <c r="K40" s="10">
        <v>0</v>
      </c>
      <c r="L40" s="25" t="s">
        <v>64</v>
      </c>
    </row>
    <row r="41" spans="1:12" ht="15.75" thickBot="1" x14ac:dyDescent="0.3">
      <c r="A41" s="4"/>
      <c r="B41" s="5" t="s">
        <v>2</v>
      </c>
      <c r="C41" s="91"/>
      <c r="D41" s="92"/>
      <c r="E41" s="92"/>
      <c r="F41" s="93"/>
      <c r="G41" s="6">
        <f>G8+G18+G24+G33+G21</f>
        <v>3161941.61</v>
      </c>
      <c r="H41" s="7">
        <f>H8+H18+H24+H33+H21</f>
        <v>2031625.0799999998</v>
      </c>
      <c r="I41" s="7"/>
      <c r="J41" s="7"/>
      <c r="K41" s="7"/>
      <c r="L41" s="8"/>
    </row>
    <row r="44" spans="1:12" x14ac:dyDescent="0.25">
      <c r="B44" t="s">
        <v>77</v>
      </c>
    </row>
    <row r="47" spans="1:12" x14ac:dyDescent="0.25">
      <c r="I47" s="75"/>
    </row>
  </sheetData>
  <mergeCells count="43">
    <mergeCell ref="H4:H6"/>
    <mergeCell ref="I4:K4"/>
    <mergeCell ref="C8:F8"/>
    <mergeCell ref="C13:F13"/>
    <mergeCell ref="C14:F14"/>
    <mergeCell ref="C12:F12"/>
    <mergeCell ref="C17:F17"/>
    <mergeCell ref="B4:B6"/>
    <mergeCell ref="C4:F6"/>
    <mergeCell ref="G4:G6"/>
    <mergeCell ref="C15:F15"/>
    <mergeCell ref="C16:F16"/>
    <mergeCell ref="H1:L1"/>
    <mergeCell ref="C7:F7"/>
    <mergeCell ref="C9:F9"/>
    <mergeCell ref="C41:F41"/>
    <mergeCell ref="L4:L6"/>
    <mergeCell ref="G2:K2"/>
    <mergeCell ref="A3:K3"/>
    <mergeCell ref="C22:F22"/>
    <mergeCell ref="C23:F23"/>
    <mergeCell ref="C19:F19"/>
    <mergeCell ref="A5:A6"/>
    <mergeCell ref="I5:I6"/>
    <mergeCell ref="J5:J6"/>
    <mergeCell ref="K5:K6"/>
    <mergeCell ref="C10:F10"/>
    <mergeCell ref="C11:F11"/>
    <mergeCell ref="C30:F30"/>
    <mergeCell ref="C31:F31"/>
    <mergeCell ref="C34:F34"/>
    <mergeCell ref="C35:F35"/>
    <mergeCell ref="C25:D25"/>
    <mergeCell ref="C26:D26"/>
    <mergeCell ref="C27:F27"/>
    <mergeCell ref="C28:F28"/>
    <mergeCell ref="C29:F29"/>
    <mergeCell ref="C33:F33"/>
    <mergeCell ref="C36:F36"/>
    <mergeCell ref="C37:F37"/>
    <mergeCell ref="C38:F38"/>
    <mergeCell ref="C39:F39"/>
    <mergeCell ref="C40:F40"/>
  </mergeCells>
  <phoneticPr fontId="16" type="noConversion"/>
  <pageMargins left="0.82677165354330717" right="0.82677165354330717" top="1.299212598425197" bottom="1.0236220472440944" header="0.31496062992125984" footer="0.31496062992125984"/>
  <pageSetup paperSize="9" scale="7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Velta Vekšina</dc:creator>
  <cp:lastModifiedBy>Lidija Bērziņa</cp:lastModifiedBy>
  <cp:lastPrinted>2024-03-13T14:30:24Z</cp:lastPrinted>
  <dcterms:created xsi:type="dcterms:W3CDTF">2015-06-05T18:17:20Z</dcterms:created>
  <dcterms:modified xsi:type="dcterms:W3CDTF">2024-03-13T14:31:09Z</dcterms:modified>
</cp:coreProperties>
</file>