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581"/>
  </bookViews>
  <sheets>
    <sheet name="1.pielikums_kopsavilkums" sheetId="11" r:id="rId1"/>
    <sheet name="2.pielikums" sheetId="15" r:id="rId2"/>
  </sheets>
  <definedNames>
    <definedName name="_xlnm._FilterDatabase" localSheetId="0" hidden="1">'1.pielikums_kopsavilkums'!$A$131:$G$300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3" i="11" l="1"/>
  <c r="G19" i="11"/>
  <c r="G105" i="11"/>
  <c r="G119" i="11"/>
  <c r="G127" i="11" l="1"/>
  <c r="G124" i="11"/>
  <c r="G116" i="11"/>
  <c r="G114" i="11"/>
  <c r="G111" i="11"/>
  <c r="G102" i="11"/>
  <c r="G299" i="11"/>
  <c r="G286" i="11"/>
  <c r="G219" i="11"/>
  <c r="G187" i="11"/>
  <c r="G169" i="11"/>
  <c r="G164" i="11"/>
  <c r="G147" i="11"/>
  <c r="G133" i="11"/>
  <c r="G86" i="11"/>
  <c r="G81" i="11"/>
  <c r="G71" i="11"/>
  <c r="G39" i="11"/>
  <c r="G36" i="11"/>
  <c r="G27" i="11"/>
  <c r="G25" i="11"/>
  <c r="G14" i="11"/>
  <c r="G12" i="11"/>
  <c r="G9" i="11"/>
  <c r="G8" i="11" l="1"/>
  <c r="G101" i="11"/>
  <c r="G132" i="11"/>
  <c r="G308" i="11" l="1"/>
</calcChain>
</file>

<file path=xl/sharedStrings.xml><?xml version="1.0" encoding="utf-8"?>
<sst xmlns="http://schemas.openxmlformats.org/spreadsheetml/2006/main" count="1116" uniqueCount="690">
  <si>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</si>
  <si>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</si>
  <si>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</si>
  <si>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</si>
  <si>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</si>
  <si>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</si>
  <si>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</si>
  <si>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</si>
  <si>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</si>
  <si>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</si>
  <si>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</si>
  <si>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</si>
  <si>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</si>
  <si>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</si>
  <si>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</si>
  <si>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</si>
  <si>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</si>
  <si>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</si>
  <si>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</si>
  <si>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</si>
  <si>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</si>
  <si>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</si>
  <si>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4507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</si>
  <si>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</si>
  <si>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</si>
  <si>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</si>
  <si>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</si>
  <si>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</si>
  <si>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</si>
  <si>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</si>
  <si>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</si>
  <si>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</si>
  <si>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</si>
  <si>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</si>
  <si>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</si>
  <si>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</si>
  <si>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</si>
  <si>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</si>
  <si>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</si>
  <si>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</si>
  <si>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</si>
  <si>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</si>
  <si>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</si>
  <si>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</si>
  <si>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</si>
  <si>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</si>
  <si>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</si>
  <si>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</si>
  <si>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</si>
  <si>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</si>
  <si>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</si>
  <si>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</si>
  <si>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</si>
  <si>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</si>
  <si>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</si>
  <si>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</si>
  <si>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</si>
  <si>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</si>
  <si>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</si>
  <si>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</si>
  <si>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8214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</si>
  <si>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</si>
  <si>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</si>
  <si>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</si>
  <si>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</si>
  <si>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</si>
  <si>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</si>
  <si>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</si>
  <si>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</si>
  <si>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</si>
  <si>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</si>
  <si>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</si>
  <si>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</si>
  <si>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</si>
  <si>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</si>
  <si>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</si>
  <si>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</si>
  <si>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</si>
  <si>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</si>
  <si>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</si>
  <si>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</si>
  <si>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</si>
  <si>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</si>
  <si>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</si>
  <si>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</si>
  <si>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</si>
  <si>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</si>
  <si>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</si>
  <si>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</si>
  <si>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</si>
  <si>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</si>
  <si>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</si>
  <si>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</si>
  <si>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</si>
  <si>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</si>
  <si>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</si>
  <si>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</si>
  <si>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</si>
  <si>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</si>
  <si>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</si>
  <si>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</si>
  <si>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</si>
  <si>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</si>
  <si>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</si>
  <si>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</si>
  <si>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</si>
  <si>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Citi iepriekš neklasificētie maksas pakalpojumi un pašu ieņēmumi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</si>
  <si>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</si>
  <si>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</si>
  <si>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</si>
  <si>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</si>
  <si>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</si>
  <si>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</si>
  <si>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</si>
  <si>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</si>
  <si>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</si>
  <si>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</si>
  <si>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</si>
  <si>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</si>
  <si>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</si>
  <si>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</si>
  <si>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</si>
  <si>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</si>
  <si>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</si>
  <si>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</si>
  <si>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</si>
  <si>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</si>
  <si>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</si>
  <si>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</si>
  <si>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</si>
  <si>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</si>
  <si>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</si>
  <si>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</si>
  <si>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</si>
  <si>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</si>
  <si>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</si>
  <si>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</si>
  <si>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</si>
  <si>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</si>
  <si>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</si>
  <si>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</si>
  <si>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</si>
  <si>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</si>
  <si>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</si>
  <si>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</si>
  <si>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</si>
  <si>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</si>
  <si>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</si>
  <si>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</si>
  <si>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</si>
  <si>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</si>
  <si>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</si>
  <si>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</si>
  <si>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</si>
  <si>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</si>
  <si>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</si>
  <si>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</si>
  <si>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</si>
  <si>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</si>
  <si>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</si>
  <si>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</si>
  <si>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</si>
  <si>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</si>
  <si>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</si>
  <si>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</si>
  <si>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</si>
  <si>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</si>
  <si>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</si>
  <si>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</si>
  <si>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</si>
  <si>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</si>
  <si>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</si>
  <si>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</si>
  <si>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</si>
  <si>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</si>
  <si>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</si>
  <si>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</si>
  <si>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</si>
  <si>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</si>
  <si>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</si>
  <si>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</si>
  <si>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</si>
  <si>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</si>
  <si>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</si>
  <si>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</si>
  <si>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</si>
  <si>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</si>
  <si>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</si>
  <si>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</si>
  <si>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</si>
  <si>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</si>
  <si>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</si>
  <si>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</si>
  <si>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</si>
  <si>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</si>
  <si>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</si>
  <si>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</si>
  <si>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</si>
  <si>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</si>
  <si>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</si>
  <si>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</si>
  <si>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Dzimtsarakstu nodaļa</t>
  </si>
  <si>
    <t>Informācijas tehnoloģijas nodaļa</t>
  </si>
  <si>
    <t>Mālpils PII "Māllēpīte"</t>
  </si>
  <si>
    <t>Pašvaldības budžeta iekšējā valsts parāda darījumi</t>
  </si>
  <si>
    <t>Norēķini ar pašvaldību budžetiem-par izglītību</t>
  </si>
  <si>
    <t>03.600</t>
  </si>
  <si>
    <t>Pašvaldības policija</t>
  </si>
  <si>
    <t>Bērnu un jauniešu nodarbinātības pasākumi vasaras brīvlaikā</t>
  </si>
  <si>
    <t>473101</t>
  </si>
  <si>
    <t>473102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</si>
  <si>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</si>
  <si>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</si>
  <si>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</si>
  <si>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</si>
  <si>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</si>
  <si>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</si>
  <si>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</si>
  <si>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473108</t>
  </si>
  <si>
    <t>GNP apmeklētāju centrs</t>
  </si>
  <si>
    <t>473111</t>
  </si>
  <si>
    <t>Siguldas Jaunā pils</t>
  </si>
  <si>
    <t>Līdzfinansējums infrastruktūras sakārtošanai</t>
  </si>
  <si>
    <t>Pašvaldības īpašuma atsavināšana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</si>
  <si>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</si>
  <si>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</si>
  <si>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</si>
  <si>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</si>
  <si>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</si>
  <si>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</si>
  <si>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</si>
  <si>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</si>
  <si>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</si>
  <si>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</si>
  <si>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</si>
  <si>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</si>
  <si>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</si>
  <si>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</si>
  <si>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</si>
  <si>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</si>
  <si>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</si>
  <si>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</si>
  <si>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</si>
  <si>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</si>
  <si>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</si>
  <si>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</si>
  <si>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</si>
  <si>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</si>
  <si>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</si>
  <si>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</si>
  <si>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</si>
  <si>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</si>
  <si>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</si>
  <si>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</si>
  <si>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</si>
  <si>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</si>
  <si>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</si>
  <si>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</si>
  <si>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</si>
  <si>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</si>
  <si>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</si>
  <si>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</si>
  <si>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</si>
  <si>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</si>
  <si>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</si>
  <si>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</si>
  <si>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</si>
  <si>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</si>
  <si>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</si>
  <si>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</si>
  <si>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</si>
  <si>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</si>
  <si>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</si>
  <si>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</si>
  <si>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</si>
  <si>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</si>
  <si>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</si>
  <si>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</si>
  <si>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</si>
  <si>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</si>
  <si>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</si>
  <si>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</si>
  <si>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</si>
  <si>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</si>
  <si>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</si>
  <si>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</si>
  <si>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</si>
  <si>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</si>
  <si>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</si>
  <si>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</si>
  <si>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</si>
  <si>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</si>
  <si>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</si>
  <si>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</si>
  <si>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Subsīdijas un dotācijas komersantiem</t>
  </si>
  <si>
    <t>Pārējie neklasificētie sabiedriskās kārtības un drošības pakalpojumi</t>
  </si>
  <si>
    <t>Vispārējās nodarbinātības jautājumi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</si>
  <si>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</si>
  <si>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</si>
  <si>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</si>
  <si>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</si>
  <si>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</si>
  <si>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</si>
  <si>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</si>
  <si>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</si>
  <si>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</si>
  <si>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</si>
  <si>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</si>
  <si>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</si>
  <si>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</si>
  <si>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</si>
  <si>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</si>
  <si>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</si>
  <si>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</si>
  <si>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</si>
  <si>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</si>
  <si>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</si>
  <si>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</si>
  <si>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</si>
  <si>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</si>
  <si>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</si>
  <si>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</si>
  <si>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</si>
  <si>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</si>
  <si>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</si>
  <si>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</si>
  <si>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</si>
  <si>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</si>
  <si>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</si>
  <si>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</si>
  <si>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</si>
  <si>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</si>
  <si>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</si>
  <si>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</si>
  <si>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</si>
  <si>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</si>
  <si>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</si>
  <si>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</si>
  <si>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</si>
  <si>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</si>
  <si>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</si>
  <si>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</si>
  <si>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</si>
  <si>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</si>
  <si>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</si>
  <si>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</si>
  <si>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</si>
  <si>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</si>
  <si>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</si>
  <si>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</si>
  <si>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</si>
  <si>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</si>
  <si>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</si>
  <si>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</si>
  <si>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</si>
  <si>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</si>
  <si>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</si>
  <si>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</si>
  <si>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</si>
  <si>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</si>
  <si>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</si>
  <si>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</si>
  <si>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</si>
  <si>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</si>
  <si>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214999</t>
  </si>
  <si>
    <t>21490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</si>
  <si>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</si>
  <si>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</si>
  <si>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</si>
  <si>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</si>
  <si>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</si>
  <si>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</si>
  <si>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</si>
  <si>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</si>
  <si>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</si>
  <si>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</si>
  <si>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</si>
  <si>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</si>
  <si>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</si>
  <si>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</si>
  <si>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</si>
  <si>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</si>
  <si>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</si>
  <si>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 komunālajiem pakalpojumiem</t>
  </si>
  <si>
    <t>21394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</si>
  <si>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</si>
  <si>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</si>
  <si>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</si>
  <si>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</si>
  <si>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</si>
  <si>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</si>
  <si>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</si>
  <si>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</si>
  <si>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</si>
  <si>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</si>
  <si>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</si>
  <si>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</si>
  <si>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</si>
  <si>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</si>
  <si>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</si>
  <si>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</si>
  <si>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</si>
  <si>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</si>
  <si>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</si>
  <si>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</si>
  <si>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</si>
  <si>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</si>
  <si>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</si>
  <si>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</si>
  <si>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</si>
  <si>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</si>
  <si>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</si>
  <si>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</si>
  <si>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</si>
  <si>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</si>
  <si>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</si>
  <si>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</si>
  <si>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</si>
  <si>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</si>
  <si>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</si>
  <si>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</si>
  <si>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</si>
  <si>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</si>
  <si>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</si>
  <si>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</si>
  <si>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</si>
  <si>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</si>
  <si>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</si>
  <si>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</si>
  <si>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</si>
  <si>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</si>
  <si>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</si>
  <si>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</si>
  <si>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</si>
  <si>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</si>
  <si>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</si>
  <si>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</si>
  <si>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</si>
  <si>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</si>
  <si>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</si>
  <si>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</si>
  <si>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</si>
  <si>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</si>
  <si>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</si>
  <si>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</si>
  <si>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</si>
  <si>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</si>
  <si>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</si>
  <si>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</si>
  <si>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</si>
  <si>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</si>
  <si>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</si>
  <si>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</si>
  <si>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</si>
  <si>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</si>
  <si>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</si>
  <si>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</si>
  <si>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</si>
  <si>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</si>
  <si>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</si>
  <si>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</si>
  <si>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</si>
  <si>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</si>
  <si>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</si>
  <si>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</si>
  <si>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</si>
  <si>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</si>
  <si>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</si>
  <si>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</si>
  <si>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</si>
  <si>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</si>
  <si>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</si>
  <si>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</si>
  <si>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</si>
  <si>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</si>
  <si>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</si>
  <si>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</si>
  <si>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</si>
  <si>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</si>
  <si>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</si>
  <si>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</si>
  <si>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</si>
  <si>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</si>
  <si>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</si>
  <si>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</si>
  <si>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</si>
  <si>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</si>
  <si>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</si>
  <si>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</si>
  <si>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</si>
  <si>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</si>
  <si>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</si>
  <si>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</si>
  <si>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</si>
  <si>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</si>
  <si>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</si>
  <si>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</si>
  <si>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</si>
  <si>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</si>
  <si>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</si>
  <si>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</si>
  <si>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</si>
  <si>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</si>
  <si>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</si>
  <si>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</si>
  <si>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</si>
  <si>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</si>
  <si>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</si>
  <si>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</si>
  <si>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</si>
  <si>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</si>
  <si>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</si>
  <si>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</si>
  <si>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</si>
  <si>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</si>
  <si>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6225</t>
  </si>
  <si>
    <t>6224</t>
  </si>
  <si>
    <t>6223</t>
  </si>
  <si>
    <t>6222</t>
  </si>
  <si>
    <t>Turaidas skolas ēkas uzturēšana</t>
  </si>
  <si>
    <t>62210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</si>
  <si>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</si>
  <si>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</si>
  <si>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</si>
  <si>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</si>
  <si>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</si>
  <si>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</si>
  <si>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</si>
  <si>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</si>
  <si>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</si>
  <si>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</si>
  <si>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</si>
  <si>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</si>
  <si>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</si>
  <si>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</si>
  <si>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</si>
  <si>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</si>
  <si>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</si>
  <si>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</si>
  <si>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</si>
  <si>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</si>
  <si>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</si>
  <si>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</si>
  <si>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</si>
  <si>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</si>
  <si>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</si>
  <si>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</si>
  <si>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Reklāmas pakalpojumi</t>
  </si>
  <si>
    <t>Pašvaldības nodeva par būvatļaujas izdošanu vai būvniecības ieceres akceptu</t>
  </si>
  <si>
    <t>Līdzfinansējums biedrībām projektu realizēšanai</t>
  </si>
  <si>
    <t>Zaļo un dārza atkritumu laukuma apsaimniekošana</t>
  </si>
  <si>
    <t>"Skulmju dzimtas mājas" ekspozīcija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</si>
  <si>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</si>
  <si>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</si>
  <si>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</si>
  <si>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</si>
  <si>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</si>
  <si>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</si>
  <si>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</si>
  <si>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</si>
  <si>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</si>
  <si>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</si>
  <si>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</si>
  <si>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</si>
  <si>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</si>
  <si>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</si>
  <si>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</si>
  <si>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</si>
  <si>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</si>
  <si>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</si>
  <si>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</si>
  <si>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</si>
  <si>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</si>
  <si>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</si>
  <si>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</si>
  <si>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</si>
  <si>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</si>
  <si>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</si>
  <si>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</si>
  <si>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</si>
  <si>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</si>
  <si>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</si>
  <si>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</si>
  <si>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</si>
  <si>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</si>
  <si>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</si>
  <si>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</si>
  <si>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</si>
  <si>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</si>
  <si>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</si>
  <si>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</si>
  <si>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</si>
  <si>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</si>
  <si>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</si>
  <si>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</si>
  <si>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</si>
  <si>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</si>
  <si>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</si>
  <si>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</si>
  <si>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</si>
  <si>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</si>
  <si>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</si>
  <si>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</si>
  <si>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</si>
  <si>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</si>
  <si>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</si>
  <si>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</si>
  <si>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</si>
  <si>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10921</t>
  </si>
  <si>
    <t>Atbalsts energoresursiem</t>
  </si>
  <si>
    <t>10922</t>
  </si>
  <si>
    <t>Atbalsts Ukraiņu civiliedzīvotājiem</t>
  </si>
  <si>
    <t>Kompensācijas, kuras izmaksā personām, pamatojoties uz Latvijas tiesu, Eiropas Savienības Tiesas, Eiropas Cilvēktiesību tiesas nolēmumiem</t>
  </si>
  <si>
    <t>Atbalsts ģimenēm ar bērniem</t>
  </si>
  <si>
    <t>9630</t>
  </si>
  <si>
    <t>9610</t>
  </si>
  <si>
    <t>Maijas Pīlāgas Lēdurgas mākslas skola</t>
  </si>
  <si>
    <t>Krimuldas Mūzikas un mākslas skola</t>
  </si>
  <si>
    <t>Inčukalna Mūzikas un mākslas skola</t>
  </si>
  <si>
    <t>Siguldas Sporta skola</t>
  </si>
  <si>
    <t>Mālpils Mūzikas un mākslas skola</t>
  </si>
  <si>
    <t>9232</t>
  </si>
  <si>
    <t>9230</t>
  </si>
  <si>
    <t>PII "ĀBELĪTE"</t>
  </si>
  <si>
    <t>823901</t>
  </si>
  <si>
    <t>82381</t>
  </si>
  <si>
    <t>Krimuldas pagasta bibliotēka</t>
  </si>
  <si>
    <t>Jūdažu bibliotēka un sabiedriskais centrs</t>
  </si>
  <si>
    <t>Siguldas pagasta bibliotēka</t>
  </si>
  <si>
    <t>Īpašumu un teritorijas uzturēšana Lēdurgā</t>
  </si>
  <si>
    <t>Īpašumu un teritorijas uzturēšana Raganā</t>
  </si>
  <si>
    <t>Īpašumu un teritorijas uzturēšana Mālpilī</t>
  </si>
  <si>
    <t>Īpašumu un teritorijas uzturēšana Inčukalnā</t>
  </si>
  <si>
    <t>Kapsētu pārvaldības nodaļa</t>
  </si>
  <si>
    <t xml:space="preserve">Teritorijas attīstības pārvalde (Īpašumu un Investīciju nodaļas)
</t>
  </si>
  <si>
    <t>5103</t>
  </si>
  <si>
    <t>Pārējā citur neklasificēta ekonomiskā darbība</t>
  </si>
  <si>
    <t>04.900</t>
  </si>
  <si>
    <t>Citas nozares</t>
  </si>
  <si>
    <t>04.700</t>
  </si>
  <si>
    <t>Transports</t>
  </si>
  <si>
    <t>04.500</t>
  </si>
  <si>
    <t>Būvniecības kontroles pārvalde</t>
  </si>
  <si>
    <t>04.400</t>
  </si>
  <si>
    <t>04.100</t>
  </si>
  <si>
    <t>Vispārēja rakstura transferti starp valsts pārvaldes dažādiem līmeņiem</t>
  </si>
  <si>
    <t>01.800</t>
  </si>
  <si>
    <t>Vispārējas vadības sektora parāda darījumi</t>
  </si>
  <si>
    <t>01.700</t>
  </si>
  <si>
    <t>Kompensācijas, kuras izmaksā personām, pamatojoties uz Latvijas tiesu nolēmumiem</t>
  </si>
  <si>
    <t>6500</t>
  </si>
  <si>
    <t>Struktūrvienība</t>
  </si>
  <si>
    <t>Sagatavoja Finanšu pārvaldes vadītāja Zane Reizniece</t>
  </si>
  <si>
    <t>Ieņēmumi no meža īpašuma pārdošanas</t>
  </si>
  <si>
    <t>Sporta centrs pakalpojumi</t>
  </si>
  <si>
    <t>Ieņēmumi par telpu nomu un īri</t>
  </si>
  <si>
    <t>Vēlēšanu komisija</t>
  </si>
  <si>
    <t>Sabiedrisko attiecību pārvalde</t>
  </si>
  <si>
    <t>Iemaksas Finanšu izlīdzināšanas fondā</t>
  </si>
  <si>
    <t>Operatīvās komunikācijas centrs</t>
  </si>
  <si>
    <t>Administrācija un mārketinga nodaļa</t>
  </si>
  <si>
    <t>Tūrisma nodaļa</t>
  </si>
  <si>
    <t>Attīstības projektu un uzņēmējdarbības nodaļa</t>
  </si>
  <si>
    <t>Līdzdalības budžetu projekti</t>
  </si>
  <si>
    <t xml:space="preserve">Teritorijas attīstības pārvalde
</t>
  </si>
  <si>
    <t>Īpašumu un tteritorijas uzturēšana Inčukalnā</t>
  </si>
  <si>
    <t>Īpašumu un tteritorijas uzturēšana Mālpilī</t>
  </si>
  <si>
    <t>Īpašumu un tteritorijas uzturēšana Raganā</t>
  </si>
  <si>
    <t>Īpašumu un tteritorijas uzturēšana Lēdurgā</t>
  </si>
  <si>
    <t>Izglītības un sporta pārvaldes Sporta nodaļa</t>
  </si>
  <si>
    <t>Izglītības un sporta pārvaldes Izglītības nodaļa</t>
  </si>
  <si>
    <t>Budžeta līdzekļu atlikums 01.01.2024.</t>
  </si>
  <si>
    <t>Budžeta līdzekļu atlikums 31.12.2024.</t>
  </si>
  <si>
    <t>SIGULDAS NOVADA PAŠVALDĪBAS PAMATBUDŽETA IZDEVUMU  TĀME 2024.GADAM</t>
  </si>
  <si>
    <t>Ekonomiskās klasifikācijas kods</t>
  </si>
  <si>
    <t>1115</t>
  </si>
  <si>
    <t>1116</t>
  </si>
  <si>
    <t>1832</t>
  </si>
  <si>
    <t>Ugunsdrošības, ugunsdzēsības, glābšanas un civilās drošības dienesti</t>
  </si>
  <si>
    <t>3201</t>
  </si>
  <si>
    <t>4741</t>
  </si>
  <si>
    <t>Līdzdalības budžeta projekti</t>
  </si>
  <si>
    <t>1. pielikums
Siguldas novada pašvaldības domes 2024. gada 15. februāra saistošajiem noteikumiem Nr. 4
 "Par Siguldas novada pašvaldības budžetu 2024. gadam" (prot. Nr. 3, 1. §)</t>
  </si>
  <si>
    <t xml:space="preserve">SIGULDAS NOVADA PAŠVALDĪBAS BUDŽETS 2024. GADAM </t>
  </si>
  <si>
    <t>Siguldas koncertzāle "Baltais flīģelis"</t>
  </si>
  <si>
    <t>PII "Ieviņa"</t>
  </si>
  <si>
    <t>Siguldas Mākslu skola "Baltais Flīģelis"</t>
  </si>
  <si>
    <r>
      <t xml:space="preserve">Siguldas novada pašvaldības domes priekšsēdētāja pienākumu izpildītājs </t>
    </r>
    <r>
      <rPr>
        <i/>
        <sz val="12"/>
        <rFont val="Times New Roman"/>
        <family val="1"/>
        <charset val="186"/>
      </rPr>
      <t>K. Zaļais</t>
    </r>
  </si>
  <si>
    <t>2. pielikums 
Siguldas novada pašvaldības domes 2024. gada 15. februāra saistošajiem noteikumiem Nr. 4
 "Par Siguldas novada pašvaldības budžetu 2024. gadam" (prot. Nr. 3, 1. §)</t>
  </si>
  <si>
    <t>Sagatavoja Ekonomikas nodaļas vadītāja Galvenā ekonomiste I. Ragoviča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</si>
</sst>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b/>
      <sz val="10"/>
      <color rgb="FF000000"/>
      <name val="Cambria"/>
      <family val="1"/>
      <charset val="186"/>
      <scheme val="major"/>
    </font>
    <font>
      <sz val="8"/>
      <color rgb="FF000000"/>
      <name val="Cambria"/>
      <family val="1"/>
      <charset val="186"/>
      <scheme val="major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9F9F9"/>
      </patternFill>
    </fill>
    <fill>
      <patternFill patternType="solid">
        <fgColor rgb="FFCCFFFF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23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/>
    </xf>
    <xf numFmtId="3" fontId="3" fillId="2" borderId="1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3" fontId="3" fillId="4" borderId="1" xfId="1" applyNumberFormat="1" applyFont="1" applyFill="1" applyBorder="1" applyAlignment="1">
      <alignment horizontal="right" vertical="center" indent="1"/>
    </xf>
    <xf numFmtId="3" fontId="3" fillId="5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0" fontId="4" fillId="2" borderId="12" xfId="0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3" fillId="5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3" fontId="3" fillId="2" borderId="1" xfId="0" applyNumberFormat="1" applyFont="1" applyFill="1" applyBorder="1" applyAlignment="1">
      <alignment horizontal="right" vertical="center" indent="1"/>
    </xf>
    <xf numFmtId="3" fontId="4" fillId="2" borderId="0" xfId="0" applyNumberFormat="1" applyFont="1" applyFill="1"/>
    <xf numFmtId="0" fontId="4" fillId="0" borderId="0" xfId="1" applyFont="1" applyAlignment="1">
      <alignment vertical="center"/>
    </xf>
    <xf numFmtId="0" fontId="3" fillId="6" borderId="1" xfId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0" fontId="3" fillId="3" borderId="6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3" fontId="4" fillId="0" borderId="0" xfId="1" applyNumberFormat="1" applyFont="1"/>
    <xf numFmtId="0" fontId="3" fillId="0" borderId="0" xfId="0" applyFont="1"/>
    <xf numFmtId="0" fontId="8" fillId="10" borderId="1" xfId="1" applyFont="1" applyFill="1" applyBorder="1" applyAlignment="1">
      <alignment horizontal="center" vertical="center" wrapText="1"/>
    </xf>
    <xf numFmtId="0" fontId="9" fillId="10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 inden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4" fillId="0" borderId="1" xfId="1" applyNumberFormat="1" applyFont="1" applyBorder="1" applyAlignment="1">
      <alignment horizontal="right" vertical="center" indent="1"/>
    </xf>
    <xf numFmtId="0" fontId="10" fillId="0" borderId="0" xfId="0" applyFont="1" applyAlignment="1">
      <alignment vertical="top"/>
    </xf>
    <xf numFmtId="3" fontId="11" fillId="9" borderId="1" xfId="0" applyNumberFormat="1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3" fontId="12" fillId="8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3" fontId="12" fillId="3" borderId="1" xfId="0" applyNumberFormat="1" applyFont="1" applyFill="1" applyBorder="1" applyAlignment="1">
      <alignment horizontal="center" vertical="center"/>
    </xf>
    <xf numFmtId="3" fontId="11" fillId="11" borderId="1" xfId="0" applyNumberFormat="1" applyFont="1" applyFill="1" applyBorder="1" applyAlignment="1">
      <alignment horizontal="center" vertical="center"/>
    </xf>
    <xf numFmtId="0" fontId="11" fillId="12" borderId="1" xfId="0" applyFont="1" applyFill="1" applyBorder="1" applyAlignment="1">
      <alignment horizontal="center" vertical="center" wrapText="1"/>
    </xf>
    <xf numFmtId="3" fontId="11" fillId="12" borderId="1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/>
    </xf>
    <xf numFmtId="0" fontId="3" fillId="5" borderId="11" xfId="1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3" fillId="6" borderId="10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3" fillId="7" borderId="10" xfId="1" applyFont="1" applyFill="1" applyBorder="1" applyAlignment="1">
      <alignment horizontal="center" vertical="center"/>
    </xf>
    <xf numFmtId="0" fontId="3" fillId="7" borderId="11" xfId="1" applyFont="1" applyFill="1" applyBorder="1" applyAlignment="1">
      <alignment horizontal="center" vertical="center"/>
    </xf>
    <xf numFmtId="0" fontId="3" fillId="7" borderId="1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8" fillId="10" borderId="1" xfId="1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horizontal="right" vertical="center" wrapText="1"/>
    </xf>
    <xf numFmtId="0" fontId="11" fillId="12" borderId="1" xfId="0" applyFont="1" applyFill="1" applyBorder="1" applyAlignment="1">
      <alignment horizontal="center" vertical="center" wrapText="1"/>
    </xf>
    <xf numFmtId="0" fontId="11" fillId="11" borderId="1" xfId="0" applyFont="1" applyFill="1" applyBorder="1" applyAlignment="1">
      <alignment horizontal="center" vertical="center" wrapText="1"/>
    </xf>
    <xf numFmtId="3" fontId="2" fillId="2" borderId="0" xfId="1" applyNumberFormat="1" applyFont="1" applyFill="1" applyAlignment="1">
      <alignment horizontal="right" wrapText="1"/>
    </xf>
    <xf numFmtId="0" fontId="14" fillId="0" borderId="0" xfId="0" applyFont="1" applyAlignment="1">
      <alignment horizontal="right"/>
    </xf>
    <xf numFmtId="3" fontId="14" fillId="2" borderId="0" xfId="1" applyNumberFormat="1" applyFont="1" applyFill="1" applyAlignment="1">
      <alignment horizontal="right" wrapText="1"/>
    </xf>
    <xf numFmtId="0" fontId="14" fillId="0" borderId="0" xfId="0" applyFont="1" applyAlignment="1">
      <alignment horizontal="right" vertical="center"/>
    </xf>
    <xf numFmtId="3" fontId="13" fillId="2" borderId="0" xfId="0" applyNumberFormat="1" applyFont="1" applyFill="1" applyAlignment="1">
      <alignment horizontal="righ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3"/>
  <sheetViews>
    <sheetView showGridLines="0" tabSelected="1" topLeftCell="A295" zoomScale="85" zoomScaleNormal="85" workbookViewId="0">
      <selection activeCell="A314" sqref="A314:G314"/>
    </sheetView>
  </sheetViews>
  <sheetFormatPr defaultColWidth="9.140625" defaultRowHeight="15.75" x14ac:dyDescent="0.25"/>
  <cols>
    <col min="1" max="1" width="8" style="9" customWidth="1"/>
    <col min="2" max="2" width="17.5703125" style="9" customWidth="1"/>
    <col min="3" max="3" width="11" style="9" customWidth="1"/>
    <col min="4" max="4" width="29.5703125" style="17" customWidth="1"/>
    <col min="5" max="5" width="19.85546875" style="7" customWidth="1"/>
    <col min="6" max="6" width="50.5703125" style="7" customWidth="1"/>
    <col min="7" max="7" width="25.42578125" style="26" customWidth="1"/>
    <col min="8" max="8" width="9.5703125" style="3" bestFit="1" customWidth="1"/>
    <col min="9" max="16384" width="9.140625" style="3"/>
  </cols>
  <sheetData>
    <row r="1" spans="1:7" ht="15.75" customHeight="1" x14ac:dyDescent="0.25">
      <c r="B1" s="15"/>
      <c r="C1" s="16"/>
      <c r="D1" s="16"/>
      <c r="E1" s="122" t="s">
        <v>682</v>
      </c>
      <c r="F1" s="122"/>
      <c r="G1" s="122"/>
    </row>
    <row r="2" spans="1:7" x14ac:dyDescent="0.25">
      <c r="A2" s="15"/>
      <c r="B2" s="15"/>
      <c r="C2" s="16"/>
      <c r="D2" s="16"/>
      <c r="E2" s="122"/>
      <c r="F2" s="122"/>
      <c r="G2" s="122"/>
    </row>
    <row r="4" spans="1:7" ht="18" x14ac:dyDescent="0.25">
      <c r="A4" s="75" t="s">
        <v>683</v>
      </c>
      <c r="B4" s="75"/>
      <c r="C4" s="75"/>
      <c r="D4" s="75"/>
      <c r="E4" s="75"/>
      <c r="F4" s="75"/>
      <c r="G4" s="75"/>
    </row>
    <row r="5" spans="1:7" x14ac:dyDescent="0.25">
      <c r="A5" s="66"/>
      <c r="B5" s="66"/>
    </row>
    <row r="6" spans="1:7" s="37" customFormat="1" ht="30.6" customHeight="1" x14ac:dyDescent="0.2">
      <c r="A6" s="76" t="s">
        <v>545</v>
      </c>
      <c r="B6" s="77"/>
      <c r="C6" s="77"/>
      <c r="D6" s="77"/>
      <c r="E6" s="77"/>
      <c r="F6" s="77"/>
      <c r="G6" s="78"/>
    </row>
    <row r="7" spans="1:7" s="5" customFormat="1" x14ac:dyDescent="0.25">
      <c r="A7" s="80" t="s">
        <v>538</v>
      </c>
      <c r="B7" s="81"/>
      <c r="C7" s="81"/>
      <c r="D7" s="82"/>
      <c r="E7" s="83" t="s">
        <v>539</v>
      </c>
      <c r="F7" s="83"/>
      <c r="G7" s="38" t="s">
        <v>542</v>
      </c>
    </row>
    <row r="8" spans="1:7" s="5" customFormat="1" x14ac:dyDescent="0.25">
      <c r="A8" s="79" t="s">
        <v>293</v>
      </c>
      <c r="B8" s="79"/>
      <c r="C8" s="79"/>
      <c r="D8" s="79"/>
      <c r="E8" s="79"/>
      <c r="F8" s="79"/>
      <c r="G8" s="27">
        <f>G9+G12+G14+G19+G25+G27+G36+G39+G71+G81+G86</f>
        <v>56627033</v>
      </c>
    </row>
    <row r="9" spans="1:7" s="5" customFormat="1" x14ac:dyDescent="0.25">
      <c r="A9" s="67" t="s">
        <v>477</v>
      </c>
      <c r="B9" s="67" t="s">
        <v>1</v>
      </c>
      <c r="C9" s="68" t="s">
        <v>293</v>
      </c>
      <c r="D9" s="69"/>
      <c r="E9" s="69"/>
      <c r="F9" s="70"/>
      <c r="G9" s="28">
        <f>G10+G11</f>
        <v>18900</v>
      </c>
    </row>
    <row r="10" spans="1:7" s="5" customFormat="1" ht="31.5" x14ac:dyDescent="0.25">
      <c r="A10" s="67"/>
      <c r="B10" s="67"/>
      <c r="C10" s="67" t="s">
        <v>476</v>
      </c>
      <c r="D10" s="67" t="s">
        <v>475</v>
      </c>
      <c r="E10" s="2" t="s">
        <v>474</v>
      </c>
      <c r="F10" s="2" t="s">
        <v>473</v>
      </c>
      <c r="G10" s="29">
        <v>13300</v>
      </c>
    </row>
    <row r="11" spans="1:7" s="5" customFormat="1" ht="31.5" x14ac:dyDescent="0.25">
      <c r="A11" s="67"/>
      <c r="B11" s="67"/>
      <c r="C11" s="67"/>
      <c r="D11" s="67"/>
      <c r="E11" s="2" t="s">
        <v>472</v>
      </c>
      <c r="F11" s="2" t="s">
        <v>471</v>
      </c>
      <c r="G11" s="29">
        <v>5600</v>
      </c>
    </row>
    <row r="12" spans="1:7" s="5" customFormat="1" x14ac:dyDescent="0.25">
      <c r="A12" s="67" t="s">
        <v>470</v>
      </c>
      <c r="B12" s="67" t="s">
        <v>469</v>
      </c>
      <c r="C12" s="68" t="s">
        <v>293</v>
      </c>
      <c r="D12" s="69"/>
      <c r="E12" s="69"/>
      <c r="F12" s="70"/>
      <c r="G12" s="28">
        <f>G13</f>
        <v>35279140</v>
      </c>
    </row>
    <row r="13" spans="1:7" s="5" customFormat="1" ht="31.5" x14ac:dyDescent="0.25">
      <c r="A13" s="67"/>
      <c r="B13" s="67"/>
      <c r="C13" s="1" t="s">
        <v>468</v>
      </c>
      <c r="D13" s="1" t="s">
        <v>467</v>
      </c>
      <c r="E13" s="2" t="s">
        <v>466</v>
      </c>
      <c r="F13" s="2" t="s">
        <v>465</v>
      </c>
      <c r="G13" s="51">
        <v>35279140</v>
      </c>
    </row>
    <row r="14" spans="1:7" s="5" customFormat="1" x14ac:dyDescent="0.25">
      <c r="A14" s="67" t="s">
        <v>464</v>
      </c>
      <c r="B14" s="67" t="s">
        <v>2</v>
      </c>
      <c r="C14" s="68" t="s">
        <v>293</v>
      </c>
      <c r="D14" s="69"/>
      <c r="E14" s="69"/>
      <c r="F14" s="70"/>
      <c r="G14" s="28">
        <f>G15+G16+G17+G18</f>
        <v>70333</v>
      </c>
    </row>
    <row r="15" spans="1:7" s="5" customFormat="1" ht="63" x14ac:dyDescent="0.25">
      <c r="A15" s="67"/>
      <c r="B15" s="67"/>
      <c r="C15" s="1" t="s">
        <v>463</v>
      </c>
      <c r="D15" s="1" t="s">
        <v>462</v>
      </c>
      <c r="E15" s="2" t="s">
        <v>463</v>
      </c>
      <c r="F15" s="2" t="s">
        <v>462</v>
      </c>
      <c r="G15" s="29">
        <v>2500</v>
      </c>
    </row>
    <row r="16" spans="1:7" s="5" customFormat="1" x14ac:dyDescent="0.25">
      <c r="A16" s="67"/>
      <c r="B16" s="67"/>
      <c r="C16" s="67" t="s">
        <v>461</v>
      </c>
      <c r="D16" s="67" t="s">
        <v>3</v>
      </c>
      <c r="E16" s="2" t="s">
        <v>460</v>
      </c>
      <c r="F16" s="2" t="s">
        <v>164</v>
      </c>
      <c r="G16" s="29">
        <v>3919</v>
      </c>
    </row>
    <row r="17" spans="1:7" s="5" customFormat="1" ht="31.5" x14ac:dyDescent="0.25">
      <c r="A17" s="67"/>
      <c r="B17" s="67"/>
      <c r="C17" s="67"/>
      <c r="D17" s="67"/>
      <c r="E17" s="2" t="s">
        <v>459</v>
      </c>
      <c r="F17" s="2" t="s">
        <v>165</v>
      </c>
      <c r="G17" s="29">
        <v>1000</v>
      </c>
    </row>
    <row r="18" spans="1:7" s="5" customFormat="1" ht="31.5" x14ac:dyDescent="0.25">
      <c r="A18" s="67"/>
      <c r="B18" s="67"/>
      <c r="C18" s="67"/>
      <c r="D18" s="67"/>
      <c r="E18" s="2" t="s">
        <v>458</v>
      </c>
      <c r="F18" s="2" t="s">
        <v>457</v>
      </c>
      <c r="G18" s="29">
        <v>62914</v>
      </c>
    </row>
    <row r="19" spans="1:7" s="5" customFormat="1" x14ac:dyDescent="0.25">
      <c r="A19" s="67" t="s">
        <v>456</v>
      </c>
      <c r="B19" s="67" t="s">
        <v>455</v>
      </c>
      <c r="C19" s="68" t="s">
        <v>293</v>
      </c>
      <c r="D19" s="69"/>
      <c r="E19" s="69"/>
      <c r="F19" s="70"/>
      <c r="G19" s="28">
        <f>SUM(G20:G23)</f>
        <v>1747275</v>
      </c>
    </row>
    <row r="20" spans="1:7" s="5" customFormat="1" ht="47.25" x14ac:dyDescent="0.25">
      <c r="A20" s="67"/>
      <c r="B20" s="67"/>
      <c r="C20" s="1" t="s">
        <v>454</v>
      </c>
      <c r="D20" s="1" t="s">
        <v>453</v>
      </c>
      <c r="E20" s="2" t="s">
        <v>454</v>
      </c>
      <c r="F20" s="2" t="s">
        <v>453</v>
      </c>
      <c r="G20" s="29">
        <v>300950</v>
      </c>
    </row>
    <row r="21" spans="1:7" s="5" customFormat="1" hidden="1" x14ac:dyDescent="0.25">
      <c r="A21" s="67"/>
      <c r="B21" s="67"/>
      <c r="C21" s="67" t="s">
        <v>452</v>
      </c>
      <c r="D21" s="67" t="s">
        <v>451</v>
      </c>
      <c r="E21" s="2">
        <v>13200</v>
      </c>
      <c r="F21" s="2" t="s">
        <v>451</v>
      </c>
      <c r="G21" s="29"/>
    </row>
    <row r="22" spans="1:7" s="5" customFormat="1" x14ac:dyDescent="0.25">
      <c r="A22" s="67"/>
      <c r="B22" s="67"/>
      <c r="C22" s="67"/>
      <c r="D22" s="67"/>
      <c r="E22" s="2" t="s">
        <v>450</v>
      </c>
      <c r="F22" s="2" t="s">
        <v>449</v>
      </c>
      <c r="G22" s="29">
        <v>1380310</v>
      </c>
    </row>
    <row r="23" spans="1:7" s="5" customFormat="1" x14ac:dyDescent="0.25">
      <c r="A23" s="67"/>
      <c r="B23" s="67"/>
      <c r="C23" s="67"/>
      <c r="D23" s="67"/>
      <c r="E23" s="2">
        <v>13220</v>
      </c>
      <c r="F23" s="2" t="s">
        <v>653</v>
      </c>
      <c r="G23" s="29">
        <v>66015</v>
      </c>
    </row>
    <row r="24" spans="1:7" s="5" customFormat="1" ht="47.25" hidden="1" x14ac:dyDescent="0.25">
      <c r="A24" s="67"/>
      <c r="B24" s="67"/>
      <c r="C24" s="1" t="s">
        <v>448</v>
      </c>
      <c r="D24" s="1" t="s">
        <v>447</v>
      </c>
      <c r="E24" s="2" t="s">
        <v>448</v>
      </c>
      <c r="F24" s="2" t="s">
        <v>447</v>
      </c>
      <c r="G24" s="29"/>
    </row>
    <row r="25" spans="1:7" s="5" customFormat="1" x14ac:dyDescent="0.25">
      <c r="A25" s="67" t="s">
        <v>446</v>
      </c>
      <c r="B25" s="67" t="s">
        <v>445</v>
      </c>
      <c r="C25" s="68" t="s">
        <v>293</v>
      </c>
      <c r="D25" s="69"/>
      <c r="E25" s="69"/>
      <c r="F25" s="70"/>
      <c r="G25" s="28">
        <f>G26</f>
        <v>3000</v>
      </c>
    </row>
    <row r="26" spans="1:7" s="5" customFormat="1" ht="110.25" x14ac:dyDescent="0.25">
      <c r="A26" s="67"/>
      <c r="B26" s="67"/>
      <c r="C26" s="1" t="s">
        <v>444</v>
      </c>
      <c r="D26" s="1" t="s">
        <v>443</v>
      </c>
      <c r="E26" s="2" t="s">
        <v>444</v>
      </c>
      <c r="F26" s="2" t="s">
        <v>443</v>
      </c>
      <c r="G26" s="29">
        <v>3000</v>
      </c>
    </row>
    <row r="27" spans="1:7" s="5" customFormat="1" x14ac:dyDescent="0.25">
      <c r="A27" s="67" t="s">
        <v>442</v>
      </c>
      <c r="B27" s="67" t="s">
        <v>4</v>
      </c>
      <c r="C27" s="68" t="s">
        <v>293</v>
      </c>
      <c r="D27" s="69"/>
      <c r="E27" s="69"/>
      <c r="F27" s="70"/>
      <c r="G27" s="28">
        <f>SUM(G28:G35)</f>
        <v>12252600</v>
      </c>
    </row>
    <row r="28" spans="1:7" s="5" customFormat="1" hidden="1" x14ac:dyDescent="0.25">
      <c r="A28" s="67"/>
      <c r="B28" s="67"/>
      <c r="C28" s="67" t="s">
        <v>441</v>
      </c>
      <c r="D28" s="67" t="s">
        <v>440</v>
      </c>
      <c r="E28" s="2" t="s">
        <v>439</v>
      </c>
      <c r="F28" s="2" t="s">
        <v>438</v>
      </c>
      <c r="G28" s="29"/>
    </row>
    <row r="29" spans="1:7" s="5" customFormat="1" x14ac:dyDescent="0.25">
      <c r="A29" s="67"/>
      <c r="B29" s="67"/>
      <c r="C29" s="67"/>
      <c r="D29" s="67"/>
      <c r="E29" s="2" t="s">
        <v>437</v>
      </c>
      <c r="F29" s="2" t="s">
        <v>436</v>
      </c>
      <c r="G29" s="29">
        <v>472042</v>
      </c>
    </row>
    <row r="30" spans="1:7" s="5" customFormat="1" x14ac:dyDescent="0.25">
      <c r="A30" s="67"/>
      <c r="B30" s="67"/>
      <c r="C30" s="67"/>
      <c r="D30" s="67"/>
      <c r="E30" s="2" t="s">
        <v>435</v>
      </c>
      <c r="F30" s="2" t="s">
        <v>434</v>
      </c>
      <c r="G30" s="29">
        <v>702909</v>
      </c>
    </row>
    <row r="31" spans="1:7" s="5" customFormat="1" ht="47.25" x14ac:dyDescent="0.25">
      <c r="A31" s="67"/>
      <c r="B31" s="67"/>
      <c r="C31" s="67"/>
      <c r="D31" s="67"/>
      <c r="E31" s="2" t="s">
        <v>433</v>
      </c>
      <c r="F31" s="2" t="s">
        <v>432</v>
      </c>
      <c r="G31" s="29">
        <v>7031671</v>
      </c>
    </row>
    <row r="32" spans="1:7" s="5" customFormat="1" ht="31.5" x14ac:dyDescent="0.25">
      <c r="A32" s="67"/>
      <c r="B32" s="67"/>
      <c r="C32" s="67"/>
      <c r="D32" s="67"/>
      <c r="E32" s="2" t="s">
        <v>431</v>
      </c>
      <c r="F32" s="2" t="s">
        <v>430</v>
      </c>
      <c r="G32" s="29">
        <v>1121151</v>
      </c>
    </row>
    <row r="33" spans="1:9" s="5" customFormat="1" x14ac:dyDescent="0.25">
      <c r="A33" s="67"/>
      <c r="B33" s="67"/>
      <c r="C33" s="67"/>
      <c r="D33" s="67"/>
      <c r="E33" s="2" t="s">
        <v>429</v>
      </c>
      <c r="F33" s="2" t="s">
        <v>155</v>
      </c>
      <c r="G33" s="29">
        <v>2847267</v>
      </c>
    </row>
    <row r="34" spans="1:9" s="5" customFormat="1" ht="63" x14ac:dyDescent="0.25">
      <c r="A34" s="67"/>
      <c r="B34" s="67"/>
      <c r="C34" s="67"/>
      <c r="D34" s="67"/>
      <c r="E34" s="2" t="s">
        <v>428</v>
      </c>
      <c r="F34" s="2" t="s">
        <v>427</v>
      </c>
      <c r="G34" s="29">
        <v>77560</v>
      </c>
    </row>
    <row r="35" spans="1:9" s="5" customFormat="1" ht="31.5" hidden="1" x14ac:dyDescent="0.25">
      <c r="A35" s="67"/>
      <c r="B35" s="67"/>
      <c r="C35" s="67"/>
      <c r="D35" s="67"/>
      <c r="E35" s="2">
        <v>18641</v>
      </c>
      <c r="F35" s="2" t="s">
        <v>426</v>
      </c>
      <c r="G35" s="29"/>
    </row>
    <row r="36" spans="1:9" s="5" customFormat="1" x14ac:dyDescent="0.25">
      <c r="A36" s="67" t="s">
        <v>425</v>
      </c>
      <c r="B36" s="67" t="s">
        <v>5</v>
      </c>
      <c r="C36" s="68" t="s">
        <v>293</v>
      </c>
      <c r="D36" s="69"/>
      <c r="E36" s="69"/>
      <c r="F36" s="70"/>
      <c r="G36" s="28">
        <f>G37+G38</f>
        <v>301000</v>
      </c>
    </row>
    <row r="37" spans="1:9" s="5" customFormat="1" ht="31.5" x14ac:dyDescent="0.25">
      <c r="A37" s="67"/>
      <c r="B37" s="67"/>
      <c r="C37" s="67" t="s">
        <v>424</v>
      </c>
      <c r="D37" s="67" t="s">
        <v>423</v>
      </c>
      <c r="E37" s="2" t="s">
        <v>422</v>
      </c>
      <c r="F37" s="2" t="s">
        <v>421</v>
      </c>
      <c r="G37" s="29">
        <v>301000</v>
      </c>
    </row>
    <row r="38" spans="1:9" s="5" customFormat="1" ht="31.5" hidden="1" x14ac:dyDescent="0.25">
      <c r="A38" s="67"/>
      <c r="B38" s="67"/>
      <c r="C38" s="67"/>
      <c r="D38" s="67"/>
      <c r="E38" s="2" t="s">
        <v>420</v>
      </c>
      <c r="F38" s="2" t="s">
        <v>419</v>
      </c>
      <c r="G38" s="29"/>
    </row>
    <row r="39" spans="1:9" s="5" customFormat="1" x14ac:dyDescent="0.25">
      <c r="A39" s="67" t="s">
        <v>418</v>
      </c>
      <c r="B39" s="67" t="s">
        <v>417</v>
      </c>
      <c r="C39" s="68" t="s">
        <v>293</v>
      </c>
      <c r="D39" s="69"/>
      <c r="E39" s="69"/>
      <c r="F39" s="70"/>
      <c r="G39" s="28">
        <f>SUM(G40:G70)</f>
        <v>3696500</v>
      </c>
      <c r="I39" s="44"/>
    </row>
    <row r="40" spans="1:9" s="5" customFormat="1" x14ac:dyDescent="0.25">
      <c r="A40" s="67"/>
      <c r="B40" s="67"/>
      <c r="C40" s="67" t="s">
        <v>416</v>
      </c>
      <c r="D40" s="67" t="s">
        <v>415</v>
      </c>
      <c r="E40" s="2" t="s">
        <v>414</v>
      </c>
      <c r="F40" s="2" t="s">
        <v>156</v>
      </c>
      <c r="G40" s="29">
        <v>187655</v>
      </c>
    </row>
    <row r="41" spans="1:9" s="5" customFormat="1" x14ac:dyDescent="0.25">
      <c r="A41" s="67"/>
      <c r="B41" s="67"/>
      <c r="C41" s="67"/>
      <c r="D41" s="67"/>
      <c r="E41" s="2" t="s">
        <v>413</v>
      </c>
      <c r="F41" s="2" t="s">
        <v>157</v>
      </c>
      <c r="G41" s="29">
        <v>1819</v>
      </c>
    </row>
    <row r="42" spans="1:9" s="5" customFormat="1" x14ac:dyDescent="0.25">
      <c r="A42" s="67"/>
      <c r="B42" s="67"/>
      <c r="C42" s="67"/>
      <c r="D42" s="67"/>
      <c r="E42" s="2" t="s">
        <v>412</v>
      </c>
      <c r="F42" s="2" t="s">
        <v>411</v>
      </c>
      <c r="G42" s="29">
        <v>58096</v>
      </c>
    </row>
    <row r="43" spans="1:9" s="5" customFormat="1" ht="31.5" x14ac:dyDescent="0.25">
      <c r="A43" s="67"/>
      <c r="B43" s="67"/>
      <c r="C43" s="67"/>
      <c r="D43" s="67"/>
      <c r="E43" s="2" t="s">
        <v>410</v>
      </c>
      <c r="F43" s="2" t="s">
        <v>409</v>
      </c>
      <c r="G43" s="29">
        <v>2245</v>
      </c>
    </row>
    <row r="44" spans="1:9" s="5" customFormat="1" x14ac:dyDescent="0.25">
      <c r="A44" s="67"/>
      <c r="B44" s="67"/>
      <c r="C44" s="67"/>
      <c r="D44" s="67"/>
      <c r="E44" s="2">
        <v>21380</v>
      </c>
      <c r="F44" s="2" t="s">
        <v>655</v>
      </c>
      <c r="G44" s="29">
        <v>1275</v>
      </c>
    </row>
    <row r="45" spans="1:9" s="5" customFormat="1" hidden="1" x14ac:dyDescent="0.25">
      <c r="A45" s="67"/>
      <c r="B45" s="67"/>
      <c r="C45" s="67"/>
      <c r="D45" s="67"/>
      <c r="E45" s="2" t="s">
        <v>408</v>
      </c>
      <c r="F45" s="2" t="s">
        <v>406</v>
      </c>
      <c r="G45" s="29"/>
    </row>
    <row r="46" spans="1:9" s="5" customFormat="1" x14ac:dyDescent="0.25">
      <c r="A46" s="67"/>
      <c r="B46" s="67"/>
      <c r="C46" s="67"/>
      <c r="D46" s="67"/>
      <c r="E46" s="2" t="s">
        <v>407</v>
      </c>
      <c r="F46" s="2" t="s">
        <v>406</v>
      </c>
      <c r="G46" s="29">
        <v>664807</v>
      </c>
    </row>
    <row r="47" spans="1:9" s="5" customFormat="1" x14ac:dyDescent="0.25">
      <c r="A47" s="67"/>
      <c r="B47" s="67"/>
      <c r="C47" s="67"/>
      <c r="D47" s="67"/>
      <c r="E47" s="2" t="s">
        <v>405</v>
      </c>
      <c r="F47" s="2" t="s">
        <v>404</v>
      </c>
      <c r="G47" s="29">
        <v>70741</v>
      </c>
    </row>
    <row r="48" spans="1:9" s="5" customFormat="1" x14ac:dyDescent="0.25">
      <c r="A48" s="67"/>
      <c r="B48" s="67"/>
      <c r="C48" s="67"/>
      <c r="D48" s="67"/>
      <c r="E48" s="2" t="s">
        <v>403</v>
      </c>
      <c r="F48" s="2" t="s">
        <v>402</v>
      </c>
      <c r="G48" s="29">
        <v>35096</v>
      </c>
    </row>
    <row r="49" spans="1:7" s="5" customFormat="1" x14ac:dyDescent="0.25">
      <c r="A49" s="67"/>
      <c r="B49" s="67"/>
      <c r="C49" s="67"/>
      <c r="D49" s="67"/>
      <c r="E49" s="2" t="s">
        <v>401</v>
      </c>
      <c r="F49" s="2" t="s">
        <v>400</v>
      </c>
      <c r="G49" s="29">
        <v>193038</v>
      </c>
    </row>
    <row r="50" spans="1:7" s="5" customFormat="1" x14ac:dyDescent="0.25">
      <c r="A50" s="67"/>
      <c r="B50" s="67"/>
      <c r="C50" s="67"/>
      <c r="D50" s="67"/>
      <c r="E50" s="2" t="s">
        <v>399</v>
      </c>
      <c r="F50" s="2" t="s">
        <v>398</v>
      </c>
      <c r="G50" s="29">
        <v>3832</v>
      </c>
    </row>
    <row r="51" spans="1:7" s="5" customFormat="1" x14ac:dyDescent="0.25">
      <c r="A51" s="67"/>
      <c r="B51" s="67"/>
      <c r="C51" s="67"/>
      <c r="D51" s="67"/>
      <c r="E51" s="2" t="s">
        <v>397</v>
      </c>
      <c r="F51" s="2" t="s">
        <v>396</v>
      </c>
      <c r="G51" s="29">
        <v>19617</v>
      </c>
    </row>
    <row r="52" spans="1:7" s="5" customFormat="1" x14ac:dyDescent="0.25">
      <c r="A52" s="67"/>
      <c r="B52" s="67"/>
      <c r="C52" s="67"/>
      <c r="D52" s="67"/>
      <c r="E52" s="2" t="s">
        <v>395</v>
      </c>
      <c r="F52" s="2" t="s">
        <v>394</v>
      </c>
      <c r="G52" s="29">
        <v>93000</v>
      </c>
    </row>
    <row r="53" spans="1:7" s="5" customFormat="1" x14ac:dyDescent="0.25">
      <c r="A53" s="67"/>
      <c r="B53" s="67"/>
      <c r="C53" s="67"/>
      <c r="D53" s="67"/>
      <c r="E53" s="2" t="s">
        <v>393</v>
      </c>
      <c r="F53" s="2" t="s">
        <v>392</v>
      </c>
      <c r="G53" s="29">
        <v>6680</v>
      </c>
    </row>
    <row r="54" spans="1:7" s="5" customFormat="1" x14ac:dyDescent="0.25">
      <c r="A54" s="67"/>
      <c r="B54" s="67"/>
      <c r="C54" s="67"/>
      <c r="D54" s="67"/>
      <c r="E54" s="2" t="s">
        <v>391</v>
      </c>
      <c r="F54" s="2" t="s">
        <v>158</v>
      </c>
      <c r="G54" s="29">
        <v>50000</v>
      </c>
    </row>
    <row r="55" spans="1:7" s="5" customFormat="1" x14ac:dyDescent="0.25">
      <c r="A55" s="67"/>
      <c r="B55" s="67"/>
      <c r="C55" s="67"/>
      <c r="D55" s="67"/>
      <c r="E55" s="2" t="s">
        <v>390</v>
      </c>
      <c r="F55" s="2" t="s">
        <v>389</v>
      </c>
      <c r="G55" s="29">
        <v>173624</v>
      </c>
    </row>
    <row r="56" spans="1:7" s="5" customFormat="1" ht="31.5" x14ac:dyDescent="0.25">
      <c r="A56" s="67"/>
      <c r="B56" s="67"/>
      <c r="C56" s="67"/>
      <c r="D56" s="67"/>
      <c r="E56" s="2" t="s">
        <v>388</v>
      </c>
      <c r="F56" s="2" t="s">
        <v>387</v>
      </c>
      <c r="G56" s="29">
        <v>1509907</v>
      </c>
    </row>
    <row r="57" spans="1:7" s="5" customFormat="1" x14ac:dyDescent="0.25">
      <c r="A57" s="67"/>
      <c r="B57" s="67"/>
      <c r="C57" s="67"/>
      <c r="D57" s="67"/>
      <c r="E57" s="2" t="s">
        <v>386</v>
      </c>
      <c r="F57" s="2" t="s">
        <v>385</v>
      </c>
      <c r="G57" s="29">
        <v>318881</v>
      </c>
    </row>
    <row r="58" spans="1:7" s="5" customFormat="1" hidden="1" x14ac:dyDescent="0.25">
      <c r="A58" s="67"/>
      <c r="B58" s="67"/>
      <c r="C58" s="67"/>
      <c r="D58" s="67"/>
      <c r="E58" s="2" t="s">
        <v>384</v>
      </c>
      <c r="F58" s="2" t="s">
        <v>383</v>
      </c>
      <c r="G58" s="29">
        <v>0</v>
      </c>
    </row>
    <row r="59" spans="1:7" s="5" customFormat="1" x14ac:dyDescent="0.25">
      <c r="A59" s="67"/>
      <c r="B59" s="67"/>
      <c r="C59" s="67"/>
      <c r="D59" s="67"/>
      <c r="E59" s="2" t="s">
        <v>382</v>
      </c>
      <c r="F59" s="2" t="s">
        <v>381</v>
      </c>
      <c r="G59" s="29">
        <v>4050</v>
      </c>
    </row>
    <row r="60" spans="1:7" s="5" customFormat="1" x14ac:dyDescent="0.25">
      <c r="A60" s="67"/>
      <c r="B60" s="67"/>
      <c r="C60" s="67"/>
      <c r="D60" s="67"/>
      <c r="E60" s="2" t="s">
        <v>380</v>
      </c>
      <c r="F60" s="2" t="s">
        <v>379</v>
      </c>
      <c r="G60" s="29">
        <v>50000</v>
      </c>
    </row>
    <row r="61" spans="1:7" s="5" customFormat="1" x14ac:dyDescent="0.25">
      <c r="A61" s="67"/>
      <c r="B61" s="67"/>
      <c r="C61" s="67"/>
      <c r="D61" s="67"/>
      <c r="E61" s="2" t="s">
        <v>378</v>
      </c>
      <c r="F61" s="2" t="s">
        <v>377</v>
      </c>
      <c r="G61" s="29">
        <v>15200</v>
      </c>
    </row>
    <row r="62" spans="1:7" s="5" customFormat="1" x14ac:dyDescent="0.25">
      <c r="A62" s="67"/>
      <c r="B62" s="67"/>
      <c r="C62" s="67"/>
      <c r="D62" s="67"/>
      <c r="E62" s="2">
        <v>213993</v>
      </c>
      <c r="F62" s="2" t="s">
        <v>654</v>
      </c>
      <c r="G62" s="29">
        <v>142446</v>
      </c>
    </row>
    <row r="63" spans="1:7" s="5" customFormat="1" x14ac:dyDescent="0.25">
      <c r="A63" s="67"/>
      <c r="B63" s="67"/>
      <c r="C63" s="67"/>
      <c r="D63" s="67"/>
      <c r="E63" s="2" t="s">
        <v>376</v>
      </c>
      <c r="F63" s="2" t="s">
        <v>375</v>
      </c>
      <c r="G63" s="29">
        <v>27749</v>
      </c>
    </row>
    <row r="64" spans="1:7" s="5" customFormat="1" x14ac:dyDescent="0.25">
      <c r="A64" s="67"/>
      <c r="B64" s="67"/>
      <c r="C64" s="67"/>
      <c r="D64" s="67"/>
      <c r="E64" s="2" t="s">
        <v>374</v>
      </c>
      <c r="F64" s="2" t="s">
        <v>373</v>
      </c>
      <c r="G64" s="29">
        <v>179</v>
      </c>
    </row>
    <row r="65" spans="1:7" s="5" customFormat="1" hidden="1" x14ac:dyDescent="0.25">
      <c r="A65" s="67"/>
      <c r="B65" s="67"/>
      <c r="C65" s="67"/>
      <c r="D65" s="67"/>
      <c r="E65" s="2" t="s">
        <v>372</v>
      </c>
      <c r="F65" s="2" t="s">
        <v>371</v>
      </c>
      <c r="G65" s="29"/>
    </row>
    <row r="66" spans="1:7" s="5" customFormat="1" x14ac:dyDescent="0.25">
      <c r="A66" s="67"/>
      <c r="B66" s="67"/>
      <c r="C66" s="67"/>
      <c r="D66" s="67"/>
      <c r="E66" s="2" t="s">
        <v>370</v>
      </c>
      <c r="F66" s="2" t="s">
        <v>369</v>
      </c>
      <c r="G66" s="29">
        <v>33000</v>
      </c>
    </row>
    <row r="67" spans="1:7" s="5" customFormat="1" x14ac:dyDescent="0.25">
      <c r="A67" s="67"/>
      <c r="B67" s="67"/>
      <c r="C67" s="67"/>
      <c r="D67" s="67"/>
      <c r="E67" s="2">
        <v>213997</v>
      </c>
      <c r="F67" s="2" t="s">
        <v>547</v>
      </c>
      <c r="G67" s="29">
        <v>140</v>
      </c>
    </row>
    <row r="68" spans="1:7" s="5" customFormat="1" x14ac:dyDescent="0.25">
      <c r="A68" s="67"/>
      <c r="B68" s="67"/>
      <c r="C68" s="67"/>
      <c r="D68" s="67"/>
      <c r="E68" s="2" t="s">
        <v>368</v>
      </c>
      <c r="F68" s="2" t="s">
        <v>367</v>
      </c>
      <c r="G68" s="29">
        <v>7577</v>
      </c>
    </row>
    <row r="69" spans="1:7" s="5" customFormat="1" x14ac:dyDescent="0.25">
      <c r="A69" s="67"/>
      <c r="B69" s="67"/>
      <c r="C69" s="67"/>
      <c r="D69" s="67"/>
      <c r="E69" s="2" t="s">
        <v>366</v>
      </c>
      <c r="F69" s="2" t="s">
        <v>363</v>
      </c>
      <c r="G69" s="29">
        <v>25846</v>
      </c>
    </row>
    <row r="70" spans="1:7" s="5" customFormat="1" ht="47.25" hidden="1" x14ac:dyDescent="0.25">
      <c r="A70" s="67"/>
      <c r="B70" s="67"/>
      <c r="C70" s="1" t="s">
        <v>365</v>
      </c>
      <c r="D70" s="1" t="s">
        <v>106</v>
      </c>
      <c r="E70" s="2" t="s">
        <v>364</v>
      </c>
      <c r="F70" s="2" t="s">
        <v>363</v>
      </c>
      <c r="G70" s="29">
        <v>0</v>
      </c>
    </row>
    <row r="71" spans="1:7" s="5" customFormat="1" x14ac:dyDescent="0.25">
      <c r="A71" s="67" t="s">
        <v>362</v>
      </c>
      <c r="B71" s="67" t="s">
        <v>361</v>
      </c>
      <c r="C71" s="68" t="s">
        <v>293</v>
      </c>
      <c r="D71" s="69"/>
      <c r="E71" s="69"/>
      <c r="F71" s="70"/>
      <c r="G71" s="28">
        <f>SUM(G72:G80)</f>
        <v>2897415</v>
      </c>
    </row>
    <row r="72" spans="1:7" s="5" customFormat="1" ht="31.5" x14ac:dyDescent="0.25">
      <c r="A72" s="67"/>
      <c r="B72" s="67"/>
      <c r="C72" s="67" t="s">
        <v>360</v>
      </c>
      <c r="D72" s="67" t="s">
        <v>359</v>
      </c>
      <c r="E72" s="2" t="s">
        <v>358</v>
      </c>
      <c r="F72" s="2" t="s">
        <v>357</v>
      </c>
      <c r="G72" s="29">
        <v>1527300</v>
      </c>
    </row>
    <row r="73" spans="1:7" s="5" customFormat="1" ht="31.5" x14ac:dyDescent="0.25">
      <c r="A73" s="67"/>
      <c r="B73" s="67"/>
      <c r="C73" s="67"/>
      <c r="D73" s="67"/>
      <c r="E73" s="2" t="s">
        <v>356</v>
      </c>
      <c r="F73" s="2" t="s">
        <v>355</v>
      </c>
      <c r="G73" s="29">
        <v>185400</v>
      </c>
    </row>
    <row r="74" spans="1:7" s="5" customFormat="1" x14ac:dyDescent="0.25">
      <c r="A74" s="67"/>
      <c r="B74" s="67"/>
      <c r="C74" s="67"/>
      <c r="D74" s="67"/>
      <c r="E74" s="2" t="s">
        <v>354</v>
      </c>
      <c r="F74" s="2" t="s">
        <v>353</v>
      </c>
      <c r="G74" s="29">
        <v>49500</v>
      </c>
    </row>
    <row r="75" spans="1:7" s="5" customFormat="1" ht="31.5" x14ac:dyDescent="0.25">
      <c r="A75" s="67"/>
      <c r="B75" s="67"/>
      <c r="C75" s="67"/>
      <c r="D75" s="67"/>
      <c r="E75" s="2" t="s">
        <v>114</v>
      </c>
      <c r="F75" s="2" t="s">
        <v>352</v>
      </c>
      <c r="G75" s="29">
        <v>633400</v>
      </c>
    </row>
    <row r="76" spans="1:7" s="5" customFormat="1" ht="31.5" x14ac:dyDescent="0.25">
      <c r="A76" s="67"/>
      <c r="B76" s="67"/>
      <c r="C76" s="67"/>
      <c r="D76" s="67"/>
      <c r="E76" s="2" t="s">
        <v>351</v>
      </c>
      <c r="F76" s="2" t="s">
        <v>350</v>
      </c>
      <c r="G76" s="29">
        <v>38000</v>
      </c>
    </row>
    <row r="77" spans="1:7" s="5" customFormat="1" x14ac:dyDescent="0.25">
      <c r="A77" s="67"/>
      <c r="B77" s="67"/>
      <c r="C77" s="67"/>
      <c r="D77" s="67"/>
      <c r="E77" s="2" t="s">
        <v>349</v>
      </c>
      <c r="F77" s="2" t="s">
        <v>348</v>
      </c>
      <c r="G77" s="29">
        <v>8800</v>
      </c>
    </row>
    <row r="78" spans="1:7" s="5" customFormat="1" ht="31.5" x14ac:dyDescent="0.25">
      <c r="A78" s="67"/>
      <c r="B78" s="67"/>
      <c r="C78" s="67"/>
      <c r="D78" s="67"/>
      <c r="E78" s="2" t="s">
        <v>347</v>
      </c>
      <c r="F78" s="2" t="s">
        <v>346</v>
      </c>
      <c r="G78" s="29">
        <v>393115</v>
      </c>
    </row>
    <row r="79" spans="1:7" s="5" customFormat="1" ht="31.5" x14ac:dyDescent="0.25">
      <c r="A79" s="67"/>
      <c r="B79" s="67"/>
      <c r="C79" s="67"/>
      <c r="D79" s="67"/>
      <c r="E79" s="2" t="s">
        <v>345</v>
      </c>
      <c r="F79" s="2" t="s">
        <v>344</v>
      </c>
      <c r="G79" s="29">
        <v>50400</v>
      </c>
    </row>
    <row r="80" spans="1:7" s="5" customFormat="1" x14ac:dyDescent="0.25">
      <c r="A80" s="67"/>
      <c r="B80" s="67"/>
      <c r="C80" s="67"/>
      <c r="D80" s="67"/>
      <c r="E80" s="2" t="s">
        <v>343</v>
      </c>
      <c r="F80" s="2" t="s">
        <v>342</v>
      </c>
      <c r="G80" s="29">
        <v>11500</v>
      </c>
    </row>
    <row r="81" spans="1:7" s="5" customFormat="1" x14ac:dyDescent="0.25">
      <c r="A81" s="67" t="s">
        <v>341</v>
      </c>
      <c r="B81" s="67" t="s">
        <v>340</v>
      </c>
      <c r="C81" s="68" t="s">
        <v>293</v>
      </c>
      <c r="D81" s="69"/>
      <c r="E81" s="69"/>
      <c r="F81" s="70"/>
      <c r="G81" s="28">
        <f>G82+G83</f>
        <v>321600</v>
      </c>
    </row>
    <row r="82" spans="1:7" s="5" customFormat="1" ht="47.25" x14ac:dyDescent="0.25">
      <c r="A82" s="67"/>
      <c r="B82" s="67"/>
      <c r="C82" s="1" t="s">
        <v>339</v>
      </c>
      <c r="D82" s="1" t="s">
        <v>0</v>
      </c>
      <c r="E82" s="2" t="s">
        <v>338</v>
      </c>
      <c r="F82" s="2" t="s">
        <v>162</v>
      </c>
      <c r="G82" s="29">
        <v>21600</v>
      </c>
    </row>
    <row r="83" spans="1:7" s="5" customFormat="1" ht="47.25" x14ac:dyDescent="0.25">
      <c r="A83" s="67"/>
      <c r="B83" s="67"/>
      <c r="C83" s="1" t="s">
        <v>337</v>
      </c>
      <c r="D83" s="1" t="s">
        <v>336</v>
      </c>
      <c r="E83" s="2" t="s">
        <v>335</v>
      </c>
      <c r="F83" s="2" t="s">
        <v>334</v>
      </c>
      <c r="G83" s="29">
        <v>300000</v>
      </c>
    </row>
    <row r="84" spans="1:7" s="5" customFormat="1" hidden="1" x14ac:dyDescent="0.25">
      <c r="A84" s="67" t="s">
        <v>333</v>
      </c>
      <c r="B84" s="67" t="s">
        <v>332</v>
      </c>
      <c r="C84" s="68" t="s">
        <v>293</v>
      </c>
      <c r="D84" s="69"/>
      <c r="E84" s="69"/>
      <c r="F84" s="70"/>
      <c r="G84" s="28">
        <v>6100</v>
      </c>
    </row>
    <row r="85" spans="1:7" s="5" customFormat="1" ht="47.25" hidden="1" x14ac:dyDescent="0.25">
      <c r="A85" s="67"/>
      <c r="B85" s="67"/>
      <c r="C85" s="1" t="s">
        <v>331</v>
      </c>
      <c r="D85" s="1" t="s">
        <v>330</v>
      </c>
      <c r="E85" s="2" t="s">
        <v>329</v>
      </c>
      <c r="F85" s="2" t="s">
        <v>328</v>
      </c>
      <c r="G85" s="29">
        <v>0</v>
      </c>
    </row>
    <row r="86" spans="1:7" s="5" customFormat="1" x14ac:dyDescent="0.25">
      <c r="A86" s="67" t="s">
        <v>327</v>
      </c>
      <c r="B86" s="67" t="s">
        <v>326</v>
      </c>
      <c r="C86" s="68" t="s">
        <v>293</v>
      </c>
      <c r="D86" s="69"/>
      <c r="E86" s="69"/>
      <c r="F86" s="70"/>
      <c r="G86" s="28">
        <f>SUM(G87:G97)</f>
        <v>39270</v>
      </c>
    </row>
    <row r="87" spans="1:7" s="5" customFormat="1" ht="31.5" hidden="1" x14ac:dyDescent="0.25">
      <c r="A87" s="67"/>
      <c r="B87" s="67"/>
      <c r="C87" s="67" t="s">
        <v>325</v>
      </c>
      <c r="D87" s="67" t="s">
        <v>324</v>
      </c>
      <c r="E87" s="2" t="s">
        <v>323</v>
      </c>
      <c r="F87" s="2" t="s">
        <v>322</v>
      </c>
      <c r="G87" s="29"/>
    </row>
    <row r="88" spans="1:7" s="5" customFormat="1" ht="31.5" x14ac:dyDescent="0.25">
      <c r="A88" s="67"/>
      <c r="B88" s="67"/>
      <c r="C88" s="67"/>
      <c r="D88" s="67"/>
      <c r="E88" s="2" t="s">
        <v>321</v>
      </c>
      <c r="F88" s="2" t="s">
        <v>320</v>
      </c>
      <c r="G88" s="29">
        <v>545</v>
      </c>
    </row>
    <row r="89" spans="1:7" s="5" customFormat="1" ht="31.5" x14ac:dyDescent="0.25">
      <c r="A89" s="67"/>
      <c r="B89" s="67"/>
      <c r="C89" s="67" t="s">
        <v>319</v>
      </c>
      <c r="D89" s="67" t="s">
        <v>318</v>
      </c>
      <c r="E89" s="2" t="s">
        <v>317</v>
      </c>
      <c r="F89" s="2" t="s">
        <v>316</v>
      </c>
      <c r="G89" s="29">
        <v>4500</v>
      </c>
    </row>
    <row r="90" spans="1:7" s="5" customFormat="1" ht="47.25" x14ac:dyDescent="0.25">
      <c r="A90" s="67"/>
      <c r="B90" s="67"/>
      <c r="C90" s="67"/>
      <c r="D90" s="67"/>
      <c r="E90" s="2" t="s">
        <v>315</v>
      </c>
      <c r="F90" s="2" t="s">
        <v>314</v>
      </c>
      <c r="G90" s="29">
        <v>1150</v>
      </c>
    </row>
    <row r="91" spans="1:7" s="5" customFormat="1" ht="31.5" x14ac:dyDescent="0.25">
      <c r="A91" s="67"/>
      <c r="B91" s="67"/>
      <c r="C91" s="67"/>
      <c r="D91" s="67"/>
      <c r="E91" s="2" t="s">
        <v>313</v>
      </c>
      <c r="F91" s="2" t="s">
        <v>152</v>
      </c>
      <c r="G91" s="29">
        <v>4000</v>
      </c>
    </row>
    <row r="92" spans="1:7" s="5" customFormat="1" ht="31.5" x14ac:dyDescent="0.25">
      <c r="A92" s="67"/>
      <c r="B92" s="67"/>
      <c r="C92" s="67"/>
      <c r="D92" s="67"/>
      <c r="E92" s="2" t="s">
        <v>312</v>
      </c>
      <c r="F92" s="2" t="s">
        <v>163</v>
      </c>
      <c r="G92" s="29">
        <v>135</v>
      </c>
    </row>
    <row r="93" spans="1:7" s="5" customFormat="1" ht="31.5" x14ac:dyDescent="0.25">
      <c r="A93" s="67"/>
      <c r="B93" s="67"/>
      <c r="C93" s="67" t="s">
        <v>311</v>
      </c>
      <c r="D93" s="67" t="s">
        <v>310</v>
      </c>
      <c r="E93" s="2" t="s">
        <v>92</v>
      </c>
      <c r="F93" s="2" t="s">
        <v>309</v>
      </c>
      <c r="G93" s="29">
        <v>2000</v>
      </c>
    </row>
    <row r="94" spans="1:7" s="5" customFormat="1" ht="31.5" x14ac:dyDescent="0.25">
      <c r="A94" s="67"/>
      <c r="B94" s="67"/>
      <c r="C94" s="67"/>
      <c r="D94" s="67"/>
      <c r="E94" s="2" t="s">
        <v>94</v>
      </c>
      <c r="F94" s="2" t="s">
        <v>153</v>
      </c>
      <c r="G94" s="29">
        <v>25005</v>
      </c>
    </row>
    <row r="95" spans="1:7" s="5" customFormat="1" ht="31.5" x14ac:dyDescent="0.25">
      <c r="A95" s="67"/>
      <c r="B95" s="67"/>
      <c r="C95" s="67"/>
      <c r="D95" s="67"/>
      <c r="E95" s="2" t="s">
        <v>150</v>
      </c>
      <c r="F95" s="2" t="s">
        <v>154</v>
      </c>
      <c r="G95" s="29">
        <v>800</v>
      </c>
    </row>
    <row r="96" spans="1:7" s="5" customFormat="1" ht="31.5" x14ac:dyDescent="0.25">
      <c r="A96" s="67"/>
      <c r="B96" s="67"/>
      <c r="C96" s="67"/>
      <c r="D96" s="67"/>
      <c r="E96" s="2">
        <v>9521</v>
      </c>
      <c r="F96" s="2" t="s">
        <v>548</v>
      </c>
      <c r="G96" s="29">
        <v>1000</v>
      </c>
    </row>
    <row r="97" spans="1:7" s="5" customFormat="1" x14ac:dyDescent="0.25">
      <c r="A97" s="67"/>
      <c r="B97" s="67"/>
      <c r="C97" s="67"/>
      <c r="D97" s="67"/>
      <c r="E97" s="2" t="s">
        <v>308</v>
      </c>
      <c r="F97" s="2" t="s">
        <v>307</v>
      </c>
      <c r="G97" s="29">
        <v>135</v>
      </c>
    </row>
    <row r="98" spans="1:7" s="5" customFormat="1" x14ac:dyDescent="0.25">
      <c r="A98" s="72"/>
      <c r="B98" s="73"/>
      <c r="C98" s="73"/>
      <c r="D98" s="73"/>
      <c r="E98" s="73"/>
      <c r="F98" s="73"/>
      <c r="G98" s="74"/>
    </row>
    <row r="99" spans="1:7" s="37" customFormat="1" ht="30.6" customHeight="1" x14ac:dyDescent="0.2">
      <c r="A99" s="76" t="s">
        <v>543</v>
      </c>
      <c r="B99" s="77"/>
      <c r="C99" s="77"/>
      <c r="D99" s="77"/>
      <c r="E99" s="77"/>
      <c r="F99" s="77"/>
      <c r="G99" s="78"/>
    </row>
    <row r="100" spans="1:7" s="5" customFormat="1" x14ac:dyDescent="0.25">
      <c r="A100" s="80" t="s">
        <v>538</v>
      </c>
      <c r="B100" s="81"/>
      <c r="C100" s="81"/>
      <c r="D100" s="82"/>
      <c r="E100" s="83" t="s">
        <v>539</v>
      </c>
      <c r="F100" s="83"/>
      <c r="G100" s="38" t="s">
        <v>542</v>
      </c>
    </row>
    <row r="101" spans="1:7" s="5" customFormat="1" x14ac:dyDescent="0.25">
      <c r="A101" s="100" t="s">
        <v>293</v>
      </c>
      <c r="B101" s="101"/>
      <c r="C101" s="101"/>
      <c r="D101" s="101"/>
      <c r="E101" s="101"/>
      <c r="F101" s="102"/>
      <c r="G101" s="30">
        <f>G102+G105+G111+G114+G116+G119+G124</f>
        <v>60195667</v>
      </c>
    </row>
    <row r="102" spans="1:7" s="5" customFormat="1" x14ac:dyDescent="0.25">
      <c r="A102" s="103" t="s">
        <v>478</v>
      </c>
      <c r="B102" s="104"/>
      <c r="C102" s="105"/>
      <c r="D102" s="67" t="s">
        <v>479</v>
      </c>
      <c r="E102" s="71" t="s">
        <v>293</v>
      </c>
      <c r="F102" s="71"/>
      <c r="G102" s="28">
        <f>G103+G104</f>
        <v>31825905</v>
      </c>
    </row>
    <row r="103" spans="1:7" s="5" customFormat="1" x14ac:dyDescent="0.25">
      <c r="A103" s="106"/>
      <c r="B103" s="107"/>
      <c r="C103" s="108"/>
      <c r="D103" s="67"/>
      <c r="E103" s="2" t="s">
        <v>181</v>
      </c>
      <c r="F103" s="2" t="s">
        <v>280</v>
      </c>
      <c r="G103" s="29">
        <v>24922503</v>
      </c>
    </row>
    <row r="104" spans="1:7" s="5" customFormat="1" x14ac:dyDescent="0.25">
      <c r="A104" s="109"/>
      <c r="B104" s="110"/>
      <c r="C104" s="111"/>
      <c r="D104" s="67"/>
      <c r="E104" s="2" t="s">
        <v>182</v>
      </c>
      <c r="F104" s="2" t="s">
        <v>281</v>
      </c>
      <c r="G104" s="29">
        <v>6903402</v>
      </c>
    </row>
    <row r="105" spans="1:7" s="5" customFormat="1" x14ac:dyDescent="0.25">
      <c r="A105" s="103" t="s">
        <v>480</v>
      </c>
      <c r="B105" s="104"/>
      <c r="C105" s="105"/>
      <c r="D105" s="67" t="s">
        <v>481</v>
      </c>
      <c r="E105" s="71" t="s">
        <v>293</v>
      </c>
      <c r="F105" s="71"/>
      <c r="G105" s="28">
        <f>G106+G107+G108+G109+G110</f>
        <v>18950048</v>
      </c>
    </row>
    <row r="106" spans="1:7" s="5" customFormat="1" x14ac:dyDescent="0.25">
      <c r="A106" s="106"/>
      <c r="B106" s="107"/>
      <c r="C106" s="108"/>
      <c r="D106" s="67"/>
      <c r="E106" s="2" t="s">
        <v>183</v>
      </c>
      <c r="F106" s="2" t="s">
        <v>282</v>
      </c>
      <c r="G106" s="29">
        <v>158428</v>
      </c>
    </row>
    <row r="107" spans="1:7" s="5" customFormat="1" x14ac:dyDescent="0.25">
      <c r="A107" s="106"/>
      <c r="B107" s="107"/>
      <c r="C107" s="108"/>
      <c r="D107" s="67"/>
      <c r="E107" s="2" t="s">
        <v>184</v>
      </c>
      <c r="F107" s="2" t="s">
        <v>107</v>
      </c>
      <c r="G107" s="29">
        <v>13662403</v>
      </c>
    </row>
    <row r="108" spans="1:7" s="5" customFormat="1" ht="31.5" x14ac:dyDescent="0.25">
      <c r="A108" s="106"/>
      <c r="B108" s="107"/>
      <c r="C108" s="108"/>
      <c r="D108" s="67"/>
      <c r="E108" s="2" t="s">
        <v>185</v>
      </c>
      <c r="F108" s="2" t="s">
        <v>278</v>
      </c>
      <c r="G108" s="29">
        <v>4803526</v>
      </c>
    </row>
    <row r="109" spans="1:7" s="5" customFormat="1" ht="31.5" x14ac:dyDescent="0.25">
      <c r="A109" s="106"/>
      <c r="B109" s="107"/>
      <c r="C109" s="108"/>
      <c r="D109" s="67"/>
      <c r="E109" s="2" t="s">
        <v>186</v>
      </c>
      <c r="F109" s="2" t="s">
        <v>283</v>
      </c>
      <c r="G109" s="29">
        <v>18077</v>
      </c>
    </row>
    <row r="110" spans="1:7" s="5" customFormat="1" x14ac:dyDescent="0.25">
      <c r="A110" s="109"/>
      <c r="B110" s="110"/>
      <c r="C110" s="111"/>
      <c r="D110" s="67"/>
      <c r="E110" s="2" t="s">
        <v>187</v>
      </c>
      <c r="F110" s="2" t="s">
        <v>284</v>
      </c>
      <c r="G110" s="29">
        <v>307614</v>
      </c>
    </row>
    <row r="111" spans="1:7" s="5" customFormat="1" x14ac:dyDescent="0.25">
      <c r="A111" s="103" t="s">
        <v>482</v>
      </c>
      <c r="B111" s="104"/>
      <c r="C111" s="105"/>
      <c r="D111" s="67" t="s">
        <v>483</v>
      </c>
      <c r="E111" s="71" t="s">
        <v>293</v>
      </c>
      <c r="F111" s="71"/>
      <c r="G111" s="28">
        <f>G112+G113</f>
        <v>1964697</v>
      </c>
    </row>
    <row r="112" spans="1:7" s="5" customFormat="1" ht="31.5" x14ac:dyDescent="0.25">
      <c r="A112" s="106"/>
      <c r="B112" s="107"/>
      <c r="C112" s="108"/>
      <c r="D112" s="67"/>
      <c r="E112" s="2" t="s">
        <v>143</v>
      </c>
      <c r="F112" s="2" t="s">
        <v>285</v>
      </c>
      <c r="G112" s="29">
        <v>1964697</v>
      </c>
    </row>
    <row r="113" spans="1:7" s="5" customFormat="1" ht="63" hidden="1" x14ac:dyDescent="0.25">
      <c r="A113" s="109"/>
      <c r="B113" s="110"/>
      <c r="C113" s="111"/>
      <c r="D113" s="67"/>
      <c r="E113" s="2" t="s">
        <v>188</v>
      </c>
      <c r="F113" s="2" t="s">
        <v>484</v>
      </c>
      <c r="G113" s="29"/>
    </row>
    <row r="114" spans="1:7" s="5" customFormat="1" x14ac:dyDescent="0.25">
      <c r="A114" s="103" t="s">
        <v>189</v>
      </c>
      <c r="B114" s="104"/>
      <c r="C114" s="105"/>
      <c r="D114" s="67" t="s">
        <v>286</v>
      </c>
      <c r="E114" s="71" t="s">
        <v>293</v>
      </c>
      <c r="F114" s="71"/>
      <c r="G114" s="28">
        <f>G115</f>
        <v>1897513</v>
      </c>
    </row>
    <row r="115" spans="1:7" s="5" customFormat="1" x14ac:dyDescent="0.25">
      <c r="A115" s="109"/>
      <c r="B115" s="110"/>
      <c r="C115" s="111"/>
      <c r="D115" s="67"/>
      <c r="E115" s="2" t="s">
        <v>190</v>
      </c>
      <c r="F115" s="2" t="s">
        <v>287</v>
      </c>
      <c r="G115" s="29">
        <v>1897513</v>
      </c>
    </row>
    <row r="116" spans="1:7" s="5" customFormat="1" x14ac:dyDescent="0.25">
      <c r="A116" s="103" t="s">
        <v>485</v>
      </c>
      <c r="B116" s="104"/>
      <c r="C116" s="105"/>
      <c r="D116" s="67" t="s">
        <v>486</v>
      </c>
      <c r="E116" s="71" t="s">
        <v>293</v>
      </c>
      <c r="F116" s="71"/>
      <c r="G116" s="28">
        <f>G117+G118</f>
        <v>2717699</v>
      </c>
    </row>
    <row r="117" spans="1:7" s="5" customFormat="1" x14ac:dyDescent="0.25">
      <c r="A117" s="106"/>
      <c r="B117" s="107"/>
      <c r="C117" s="108"/>
      <c r="D117" s="67"/>
      <c r="E117" s="2" t="s">
        <v>191</v>
      </c>
      <c r="F117" s="2" t="s">
        <v>108</v>
      </c>
      <c r="G117" s="29">
        <v>175500</v>
      </c>
    </row>
    <row r="118" spans="1:7" s="5" customFormat="1" x14ac:dyDescent="0.25">
      <c r="A118" s="109"/>
      <c r="B118" s="110"/>
      <c r="C118" s="111"/>
      <c r="D118" s="67"/>
      <c r="E118" s="2" t="s">
        <v>192</v>
      </c>
      <c r="F118" s="2" t="s">
        <v>288</v>
      </c>
      <c r="G118" s="29">
        <v>2542199</v>
      </c>
    </row>
    <row r="119" spans="1:7" s="5" customFormat="1" x14ac:dyDescent="0.25">
      <c r="A119" s="103" t="s">
        <v>487</v>
      </c>
      <c r="B119" s="104"/>
      <c r="C119" s="105"/>
      <c r="D119" s="67" t="s">
        <v>488</v>
      </c>
      <c r="E119" s="71" t="s">
        <v>293</v>
      </c>
      <c r="F119" s="71"/>
      <c r="G119" s="28">
        <f>G120+G121+G123+G122</f>
        <v>1918500</v>
      </c>
    </row>
    <row r="120" spans="1:7" s="5" customFormat="1" x14ac:dyDescent="0.25">
      <c r="A120" s="106"/>
      <c r="B120" s="107"/>
      <c r="C120" s="108"/>
      <c r="D120" s="67"/>
      <c r="E120" s="2" t="s">
        <v>193</v>
      </c>
      <c r="F120" s="2" t="s">
        <v>289</v>
      </c>
      <c r="G120" s="29">
        <v>439391</v>
      </c>
    </row>
    <row r="121" spans="1:7" s="5" customFormat="1" x14ac:dyDescent="0.25">
      <c r="A121" s="106"/>
      <c r="B121" s="107"/>
      <c r="C121" s="108"/>
      <c r="D121" s="67"/>
      <c r="E121" s="2" t="s">
        <v>194</v>
      </c>
      <c r="F121" s="2" t="s">
        <v>290</v>
      </c>
      <c r="G121" s="29">
        <v>337184</v>
      </c>
    </row>
    <row r="122" spans="1:7" s="5" customFormat="1" ht="31.5" x14ac:dyDescent="0.25">
      <c r="A122" s="106"/>
      <c r="B122" s="107"/>
      <c r="C122" s="108"/>
      <c r="D122" s="67"/>
      <c r="E122" s="2" t="s">
        <v>195</v>
      </c>
      <c r="F122" s="2" t="s">
        <v>291</v>
      </c>
      <c r="G122" s="29">
        <v>1141775</v>
      </c>
    </row>
    <row r="123" spans="1:7" s="5" customFormat="1" ht="63" x14ac:dyDescent="0.25">
      <c r="A123" s="109"/>
      <c r="B123" s="110"/>
      <c r="C123" s="111"/>
      <c r="D123" s="67"/>
      <c r="E123" s="2">
        <v>6500</v>
      </c>
      <c r="F123" s="2" t="s">
        <v>612</v>
      </c>
      <c r="G123" s="29">
        <v>150</v>
      </c>
    </row>
    <row r="124" spans="1:7" s="5" customFormat="1" x14ac:dyDescent="0.25">
      <c r="A124" s="103" t="s">
        <v>489</v>
      </c>
      <c r="B124" s="104"/>
      <c r="C124" s="105"/>
      <c r="D124" s="67" t="s">
        <v>490</v>
      </c>
      <c r="E124" s="71" t="s">
        <v>293</v>
      </c>
      <c r="F124" s="71"/>
      <c r="G124" s="28">
        <f>G125+G126</f>
        <v>921305</v>
      </c>
    </row>
    <row r="125" spans="1:7" s="5" customFormat="1" x14ac:dyDescent="0.25">
      <c r="A125" s="106"/>
      <c r="B125" s="107"/>
      <c r="C125" s="108"/>
      <c r="D125" s="67"/>
      <c r="E125" s="2" t="s">
        <v>196</v>
      </c>
      <c r="F125" s="2" t="s">
        <v>292</v>
      </c>
      <c r="G125" s="29">
        <v>921305</v>
      </c>
    </row>
    <row r="126" spans="1:7" s="5" customFormat="1" hidden="1" x14ac:dyDescent="0.25">
      <c r="A126" s="41"/>
      <c r="B126" s="42"/>
      <c r="C126" s="43"/>
      <c r="D126" s="1"/>
      <c r="E126" s="2">
        <v>7700</v>
      </c>
      <c r="F126" s="2" t="s">
        <v>546</v>
      </c>
      <c r="G126" s="29">
        <v>0</v>
      </c>
    </row>
    <row r="127" spans="1:7" s="5" customFormat="1" hidden="1" x14ac:dyDescent="0.25">
      <c r="A127" s="103" t="s">
        <v>491</v>
      </c>
      <c r="B127" s="104"/>
      <c r="C127" s="105"/>
      <c r="D127" s="67" t="s">
        <v>492</v>
      </c>
      <c r="E127" s="71" t="s">
        <v>293</v>
      </c>
      <c r="F127" s="71"/>
      <c r="G127" s="28">
        <f>G128</f>
        <v>0</v>
      </c>
    </row>
    <row r="128" spans="1:7" s="5" customFormat="1" ht="31.5" hidden="1" x14ac:dyDescent="0.25">
      <c r="A128" s="109"/>
      <c r="B128" s="110"/>
      <c r="C128" s="111"/>
      <c r="D128" s="67"/>
      <c r="E128" s="2" t="s">
        <v>493</v>
      </c>
      <c r="F128" s="2" t="s">
        <v>494</v>
      </c>
      <c r="G128" s="29">
        <v>0</v>
      </c>
    </row>
    <row r="129" spans="1:9" x14ac:dyDescent="0.25">
      <c r="A129" s="11"/>
      <c r="B129" s="12"/>
      <c r="C129" s="12"/>
      <c r="D129" s="18"/>
      <c r="E129" s="13"/>
      <c r="F129" s="13"/>
      <c r="G129" s="31"/>
    </row>
    <row r="130" spans="1:9" s="37" customFormat="1" ht="30.6" customHeight="1" x14ac:dyDescent="0.2">
      <c r="A130" s="76" t="s">
        <v>544</v>
      </c>
      <c r="B130" s="77"/>
      <c r="C130" s="77"/>
      <c r="D130" s="77"/>
      <c r="E130" s="77"/>
      <c r="F130" s="77"/>
      <c r="G130" s="78"/>
    </row>
    <row r="131" spans="1:9" ht="31.5" x14ac:dyDescent="0.25">
      <c r="A131" s="89" t="s">
        <v>279</v>
      </c>
      <c r="B131" s="90"/>
      <c r="C131" s="89" t="s">
        <v>534</v>
      </c>
      <c r="D131" s="90"/>
      <c r="E131" s="39" t="s">
        <v>536</v>
      </c>
      <c r="F131" s="39" t="s">
        <v>535</v>
      </c>
      <c r="G131" s="39" t="s">
        <v>542</v>
      </c>
    </row>
    <row r="132" spans="1:9" s="4" customFormat="1" x14ac:dyDescent="0.25">
      <c r="A132" s="91" t="s">
        <v>537</v>
      </c>
      <c r="B132" s="92"/>
      <c r="C132" s="92"/>
      <c r="D132" s="92"/>
      <c r="E132" s="92"/>
      <c r="F132" s="93"/>
      <c r="G132" s="32">
        <f>G133+G143+G147+G164+G169+G187+G219+G286+G299</f>
        <v>60195667</v>
      </c>
    </row>
    <row r="133" spans="1:9" s="4" customFormat="1" x14ac:dyDescent="0.25">
      <c r="A133" s="65" t="s">
        <v>6</v>
      </c>
      <c r="B133" s="65" t="s">
        <v>7</v>
      </c>
      <c r="C133" s="94" t="s">
        <v>293</v>
      </c>
      <c r="D133" s="95"/>
      <c r="E133" s="95"/>
      <c r="F133" s="96"/>
      <c r="G133" s="33">
        <f>SUM(G134:G142)</f>
        <v>6598836</v>
      </c>
    </row>
    <row r="134" spans="1:9" s="4" customFormat="1" x14ac:dyDescent="0.25">
      <c r="A134" s="65"/>
      <c r="B134" s="65"/>
      <c r="C134" s="65" t="s">
        <v>197</v>
      </c>
      <c r="D134" s="65" t="s">
        <v>533</v>
      </c>
      <c r="E134" s="6" t="s">
        <v>198</v>
      </c>
      <c r="F134" s="6" t="s">
        <v>199</v>
      </c>
      <c r="G134" s="34">
        <v>2314883</v>
      </c>
    </row>
    <row r="135" spans="1:9" s="4" customFormat="1" x14ac:dyDescent="0.25">
      <c r="A135" s="65"/>
      <c r="B135" s="65"/>
      <c r="C135" s="65"/>
      <c r="D135" s="65"/>
      <c r="E135" s="6">
        <v>1115</v>
      </c>
      <c r="F135" s="6" t="s">
        <v>656</v>
      </c>
      <c r="G135" s="34">
        <v>5861</v>
      </c>
    </row>
    <row r="136" spans="1:9" s="4" customFormat="1" x14ac:dyDescent="0.25">
      <c r="A136" s="65"/>
      <c r="B136" s="65"/>
      <c r="C136" s="65"/>
      <c r="D136" s="65"/>
      <c r="E136" s="6">
        <v>1116</v>
      </c>
      <c r="F136" s="6" t="s">
        <v>657</v>
      </c>
      <c r="G136" s="34">
        <v>305695</v>
      </c>
    </row>
    <row r="137" spans="1:9" s="4" customFormat="1" x14ac:dyDescent="0.25">
      <c r="A137" s="65"/>
      <c r="B137" s="65"/>
      <c r="C137" s="65"/>
      <c r="D137" s="65"/>
      <c r="E137" s="6" t="s">
        <v>8</v>
      </c>
      <c r="F137" s="6" t="s">
        <v>200</v>
      </c>
      <c r="G137" s="34">
        <v>392471</v>
      </c>
    </row>
    <row r="138" spans="1:9" s="4" customFormat="1" x14ac:dyDescent="0.25">
      <c r="A138" s="65"/>
      <c r="B138" s="65"/>
      <c r="C138" s="65"/>
      <c r="D138" s="65"/>
      <c r="E138" s="6" t="s">
        <v>9</v>
      </c>
      <c r="F138" s="6" t="s">
        <v>201</v>
      </c>
      <c r="G138" s="34">
        <v>120526</v>
      </c>
    </row>
    <row r="139" spans="1:9" s="4" customFormat="1" x14ac:dyDescent="0.25">
      <c r="A139" s="65"/>
      <c r="B139" s="65"/>
      <c r="C139" s="65"/>
      <c r="D139" s="65"/>
      <c r="E139" s="6" t="s">
        <v>109</v>
      </c>
      <c r="F139" s="6" t="s">
        <v>202</v>
      </c>
      <c r="G139" s="34">
        <v>599097</v>
      </c>
    </row>
    <row r="140" spans="1:9" s="4" customFormat="1" ht="31.5" x14ac:dyDescent="0.25">
      <c r="A140" s="65"/>
      <c r="B140" s="65"/>
      <c r="C140" s="19" t="s">
        <v>10</v>
      </c>
      <c r="D140" s="19" t="s">
        <v>532</v>
      </c>
      <c r="E140" s="6" t="s">
        <v>11</v>
      </c>
      <c r="F140" s="6" t="s">
        <v>204</v>
      </c>
      <c r="G140" s="34">
        <v>1990171</v>
      </c>
    </row>
    <row r="141" spans="1:9" s="4" customFormat="1" x14ac:dyDescent="0.25">
      <c r="A141" s="65"/>
      <c r="B141" s="65"/>
      <c r="C141" s="62" t="s">
        <v>12</v>
      </c>
      <c r="D141" s="62" t="s">
        <v>531</v>
      </c>
      <c r="E141" s="6" t="s">
        <v>13</v>
      </c>
      <c r="F141" s="6" t="s">
        <v>205</v>
      </c>
      <c r="G141" s="34">
        <v>750000</v>
      </c>
      <c r="I141" s="45"/>
    </row>
    <row r="142" spans="1:9" s="4" customFormat="1" x14ac:dyDescent="0.25">
      <c r="A142" s="65"/>
      <c r="B142" s="65"/>
      <c r="C142" s="63"/>
      <c r="D142" s="63"/>
      <c r="E142" s="6">
        <v>1832</v>
      </c>
      <c r="F142" s="6" t="s">
        <v>658</v>
      </c>
      <c r="G142" s="34">
        <v>120132</v>
      </c>
      <c r="I142" s="45"/>
    </row>
    <row r="143" spans="1:9" s="4" customFormat="1" x14ac:dyDescent="0.25">
      <c r="A143" s="65" t="s">
        <v>14</v>
      </c>
      <c r="B143" s="65" t="s">
        <v>15</v>
      </c>
      <c r="C143" s="94" t="s">
        <v>293</v>
      </c>
      <c r="D143" s="95"/>
      <c r="E143" s="95"/>
      <c r="F143" s="96"/>
      <c r="G143" s="33">
        <f>SUM(G144:G146)</f>
        <v>1071159</v>
      </c>
    </row>
    <row r="144" spans="1:9" s="4" customFormat="1" x14ac:dyDescent="0.25">
      <c r="A144" s="65"/>
      <c r="B144" s="65"/>
      <c r="C144" s="62" t="s">
        <v>129</v>
      </c>
      <c r="D144" s="62" t="s">
        <v>294</v>
      </c>
      <c r="E144" s="6" t="s">
        <v>143</v>
      </c>
      <c r="F144" s="6" t="s">
        <v>180</v>
      </c>
      <c r="G144" s="34">
        <v>45213</v>
      </c>
    </row>
    <row r="145" spans="1:7" s="4" customFormat="1" x14ac:dyDescent="0.25">
      <c r="A145" s="65"/>
      <c r="B145" s="65"/>
      <c r="C145" s="63"/>
      <c r="D145" s="63"/>
      <c r="E145" s="6">
        <v>3201</v>
      </c>
      <c r="F145" s="6" t="s">
        <v>659</v>
      </c>
      <c r="G145" s="34">
        <v>49939</v>
      </c>
    </row>
    <row r="146" spans="1:7" s="4" customFormat="1" ht="47.25" x14ac:dyDescent="0.25">
      <c r="A146" s="65"/>
      <c r="B146" s="65"/>
      <c r="C146" s="19" t="s">
        <v>206</v>
      </c>
      <c r="D146" s="19" t="s">
        <v>295</v>
      </c>
      <c r="E146" s="6" t="s">
        <v>16</v>
      </c>
      <c r="F146" s="6" t="s">
        <v>207</v>
      </c>
      <c r="G146" s="34">
        <v>976007</v>
      </c>
    </row>
    <row r="147" spans="1:7" s="4" customFormat="1" x14ac:dyDescent="0.25">
      <c r="A147" s="65" t="s">
        <v>17</v>
      </c>
      <c r="B147" s="65" t="s">
        <v>18</v>
      </c>
      <c r="C147" s="94" t="s">
        <v>293</v>
      </c>
      <c r="D147" s="95"/>
      <c r="E147" s="95"/>
      <c r="F147" s="96"/>
      <c r="G147" s="33">
        <f>SUM(G148:G163)</f>
        <v>6150166</v>
      </c>
    </row>
    <row r="148" spans="1:7" s="4" customFormat="1" ht="31.5" x14ac:dyDescent="0.25">
      <c r="A148" s="65"/>
      <c r="B148" s="65"/>
      <c r="C148" s="19" t="s">
        <v>113</v>
      </c>
      <c r="D148" s="19" t="s">
        <v>296</v>
      </c>
      <c r="E148" s="6" t="s">
        <v>114</v>
      </c>
      <c r="F148" s="6" t="s">
        <v>208</v>
      </c>
      <c r="G148" s="34">
        <v>59326</v>
      </c>
    </row>
    <row r="149" spans="1:7" s="4" customFormat="1" x14ac:dyDescent="0.25">
      <c r="A149" s="65"/>
      <c r="B149" s="65"/>
      <c r="C149" s="19" t="s">
        <v>19</v>
      </c>
      <c r="D149" s="19" t="s">
        <v>20</v>
      </c>
      <c r="E149" s="6" t="s">
        <v>21</v>
      </c>
      <c r="F149" s="6" t="s">
        <v>642</v>
      </c>
      <c r="G149" s="34">
        <v>667790</v>
      </c>
    </row>
    <row r="150" spans="1:7" s="4" customFormat="1" x14ac:dyDescent="0.25">
      <c r="A150" s="65"/>
      <c r="B150" s="65"/>
      <c r="C150" s="19" t="s">
        <v>530</v>
      </c>
      <c r="D150" s="19" t="s">
        <v>529</v>
      </c>
      <c r="E150" s="6" t="s">
        <v>22</v>
      </c>
      <c r="F150" s="6" t="s">
        <v>528</v>
      </c>
      <c r="G150" s="34">
        <v>4019890</v>
      </c>
    </row>
    <row r="151" spans="1:7" s="4" customFormat="1" x14ac:dyDescent="0.25">
      <c r="A151" s="65"/>
      <c r="B151" s="65"/>
      <c r="C151" s="65" t="s">
        <v>171</v>
      </c>
      <c r="D151" s="65" t="s">
        <v>23</v>
      </c>
      <c r="E151" s="6" t="s">
        <v>209</v>
      </c>
      <c r="F151" s="6" t="s">
        <v>660</v>
      </c>
      <c r="G151" s="34">
        <v>223484</v>
      </c>
    </row>
    <row r="152" spans="1:7" s="4" customFormat="1" x14ac:dyDescent="0.25">
      <c r="A152" s="65"/>
      <c r="B152" s="65"/>
      <c r="C152" s="65"/>
      <c r="D152" s="65"/>
      <c r="E152" s="6" t="s">
        <v>210</v>
      </c>
      <c r="F152" s="6" t="s">
        <v>661</v>
      </c>
      <c r="G152" s="34">
        <v>349833</v>
      </c>
    </row>
    <row r="153" spans="1:7" s="4" customFormat="1" x14ac:dyDescent="0.25">
      <c r="A153" s="65"/>
      <c r="B153" s="65"/>
      <c r="C153" s="65"/>
      <c r="D153" s="65"/>
      <c r="E153" s="6" t="s">
        <v>211</v>
      </c>
      <c r="F153" s="6" t="s">
        <v>212</v>
      </c>
      <c r="G153" s="34">
        <v>80185</v>
      </c>
    </row>
    <row r="154" spans="1:7" s="4" customFormat="1" x14ac:dyDescent="0.25">
      <c r="A154" s="65"/>
      <c r="B154" s="65"/>
      <c r="C154" s="65"/>
      <c r="D154" s="65"/>
      <c r="E154" s="6" t="s">
        <v>213</v>
      </c>
      <c r="F154" s="6" t="s">
        <v>214</v>
      </c>
      <c r="G154" s="34">
        <v>153903</v>
      </c>
    </row>
    <row r="155" spans="1:7" s="4" customFormat="1" hidden="1" x14ac:dyDescent="0.25">
      <c r="A155" s="65"/>
      <c r="B155" s="65"/>
      <c r="C155" s="65"/>
      <c r="D155" s="65"/>
      <c r="E155" s="6" t="s">
        <v>215</v>
      </c>
      <c r="F155" s="6" t="s">
        <v>216</v>
      </c>
      <c r="G155" s="34"/>
    </row>
    <row r="156" spans="1:7" s="4" customFormat="1" x14ac:dyDescent="0.25">
      <c r="A156" s="65"/>
      <c r="B156" s="65"/>
      <c r="C156" s="65"/>
      <c r="D156" s="65"/>
      <c r="E156" s="6" t="s">
        <v>217</v>
      </c>
      <c r="F156" s="6" t="s">
        <v>662</v>
      </c>
      <c r="G156" s="34">
        <v>202614</v>
      </c>
    </row>
    <row r="157" spans="1:7" s="4" customFormat="1" x14ac:dyDescent="0.25">
      <c r="A157" s="65"/>
      <c r="B157" s="65"/>
      <c r="C157" s="65"/>
      <c r="D157" s="65"/>
      <c r="E157" s="6" t="s">
        <v>218</v>
      </c>
      <c r="F157" s="6" t="s">
        <v>219</v>
      </c>
      <c r="G157" s="34">
        <v>56884</v>
      </c>
    </row>
    <row r="158" spans="1:7" s="4" customFormat="1" x14ac:dyDescent="0.25">
      <c r="A158" s="65"/>
      <c r="B158" s="65"/>
      <c r="C158" s="65"/>
      <c r="D158" s="65"/>
      <c r="E158" s="6" t="s">
        <v>220</v>
      </c>
      <c r="F158" s="6" t="s">
        <v>221</v>
      </c>
      <c r="G158" s="34">
        <v>34515</v>
      </c>
    </row>
    <row r="159" spans="1:7" s="4" customFormat="1" x14ac:dyDescent="0.25">
      <c r="A159" s="65"/>
      <c r="B159" s="65"/>
      <c r="C159" s="65"/>
      <c r="D159" s="65"/>
      <c r="E159" s="6" t="s">
        <v>527</v>
      </c>
      <c r="F159" s="6" t="s">
        <v>526</v>
      </c>
      <c r="G159" s="34">
        <v>78840</v>
      </c>
    </row>
    <row r="160" spans="1:7" s="4" customFormat="1" x14ac:dyDescent="0.25">
      <c r="A160" s="65"/>
      <c r="B160" s="65"/>
      <c r="C160" s="62" t="s">
        <v>24</v>
      </c>
      <c r="D160" s="62" t="s">
        <v>525</v>
      </c>
      <c r="E160" s="6">
        <v>4741</v>
      </c>
      <c r="F160" s="6" t="s">
        <v>663</v>
      </c>
      <c r="G160" s="34">
        <v>81187</v>
      </c>
    </row>
    <row r="161" spans="1:7" s="4" customFormat="1" ht="15" customHeight="1" x14ac:dyDescent="0.25">
      <c r="A161" s="65"/>
      <c r="B161" s="65"/>
      <c r="C161" s="64"/>
      <c r="D161" s="64"/>
      <c r="E161" s="6" t="s">
        <v>25</v>
      </c>
      <c r="F161" s="6" t="s">
        <v>222</v>
      </c>
      <c r="G161" s="34">
        <v>126715</v>
      </c>
    </row>
    <row r="162" spans="1:7" s="4" customFormat="1" ht="31.5" hidden="1" x14ac:dyDescent="0.25">
      <c r="A162" s="65"/>
      <c r="B162" s="65"/>
      <c r="C162" s="63"/>
      <c r="D162" s="63"/>
      <c r="E162" s="6">
        <v>47496</v>
      </c>
      <c r="F162" s="6" t="s">
        <v>549</v>
      </c>
      <c r="G162" s="34"/>
    </row>
    <row r="163" spans="1:7" s="4" customFormat="1" x14ac:dyDescent="0.25">
      <c r="A163" s="65"/>
      <c r="B163" s="65"/>
      <c r="C163" s="19" t="s">
        <v>26</v>
      </c>
      <c r="D163" s="19" t="s">
        <v>524</v>
      </c>
      <c r="E163" s="6" t="s">
        <v>27</v>
      </c>
      <c r="F163" s="6" t="s">
        <v>223</v>
      </c>
      <c r="G163" s="34">
        <v>15000</v>
      </c>
    </row>
    <row r="164" spans="1:7" s="4" customFormat="1" x14ac:dyDescent="0.25">
      <c r="A164" s="65" t="s">
        <v>28</v>
      </c>
      <c r="B164" s="65" t="s">
        <v>29</v>
      </c>
      <c r="C164" s="94" t="s">
        <v>293</v>
      </c>
      <c r="D164" s="95"/>
      <c r="E164" s="95"/>
      <c r="F164" s="96"/>
      <c r="G164" s="33">
        <f>SUM(G165:G168)</f>
        <v>214327</v>
      </c>
    </row>
    <row r="165" spans="1:7" s="4" customFormat="1" x14ac:dyDescent="0.25">
      <c r="A165" s="65"/>
      <c r="B165" s="65"/>
      <c r="C165" s="65" t="s">
        <v>30</v>
      </c>
      <c r="D165" s="65" t="s">
        <v>31</v>
      </c>
      <c r="E165" s="6" t="s">
        <v>32</v>
      </c>
      <c r="F165" s="6" t="s">
        <v>31</v>
      </c>
      <c r="G165" s="34">
        <v>25880</v>
      </c>
    </row>
    <row r="166" spans="1:7" s="4" customFormat="1" ht="31.5" x14ac:dyDescent="0.25">
      <c r="A166" s="65"/>
      <c r="B166" s="65"/>
      <c r="C166" s="65"/>
      <c r="D166" s="65"/>
      <c r="E166" s="6">
        <v>5103</v>
      </c>
      <c r="F166" s="6" t="s">
        <v>550</v>
      </c>
      <c r="G166" s="34">
        <v>61158</v>
      </c>
    </row>
    <row r="167" spans="1:7" s="4" customFormat="1" ht="31.5" x14ac:dyDescent="0.25">
      <c r="A167" s="65"/>
      <c r="B167" s="65"/>
      <c r="C167" s="19" t="s">
        <v>33</v>
      </c>
      <c r="D167" s="19" t="s">
        <v>34</v>
      </c>
      <c r="E167" s="6" t="s">
        <v>35</v>
      </c>
      <c r="F167" s="6" t="s">
        <v>523</v>
      </c>
      <c r="G167" s="34">
        <v>127289</v>
      </c>
    </row>
    <row r="168" spans="1:7" s="4" customFormat="1" ht="31.5" hidden="1" x14ac:dyDescent="0.25">
      <c r="A168" s="65"/>
      <c r="B168" s="65"/>
      <c r="C168" s="19" t="s">
        <v>130</v>
      </c>
      <c r="D168" s="19" t="s">
        <v>131</v>
      </c>
      <c r="E168" s="6" t="s">
        <v>159</v>
      </c>
      <c r="F168" s="6" t="s">
        <v>522</v>
      </c>
      <c r="G168" s="34"/>
    </row>
    <row r="169" spans="1:7" s="4" customFormat="1" x14ac:dyDescent="0.25">
      <c r="A169" s="65" t="s">
        <v>36</v>
      </c>
      <c r="B169" s="65" t="s">
        <v>297</v>
      </c>
      <c r="C169" s="94" t="s">
        <v>293</v>
      </c>
      <c r="D169" s="95"/>
      <c r="E169" s="95"/>
      <c r="F169" s="96"/>
      <c r="G169" s="33">
        <f>SUM(G170:G186)</f>
        <v>5279292</v>
      </c>
    </row>
    <row r="170" spans="1:7" s="4" customFormat="1" ht="31.5" x14ac:dyDescent="0.25">
      <c r="A170" s="65"/>
      <c r="B170" s="65"/>
      <c r="C170" s="65" t="s">
        <v>37</v>
      </c>
      <c r="D170" s="65" t="s">
        <v>38</v>
      </c>
      <c r="E170" s="6" t="s">
        <v>39</v>
      </c>
      <c r="F170" s="6" t="s">
        <v>664</v>
      </c>
      <c r="G170" s="34">
        <v>953717</v>
      </c>
    </row>
    <row r="171" spans="1:7" s="4" customFormat="1" x14ac:dyDescent="0.25">
      <c r="A171" s="65"/>
      <c r="B171" s="65"/>
      <c r="C171" s="65"/>
      <c r="D171" s="65"/>
      <c r="E171" s="6" t="s">
        <v>40</v>
      </c>
      <c r="F171" s="6" t="s">
        <v>521</v>
      </c>
      <c r="G171" s="34">
        <v>1776808</v>
      </c>
    </row>
    <row r="172" spans="1:7" s="4" customFormat="1" x14ac:dyDescent="0.25">
      <c r="A172" s="65"/>
      <c r="B172" s="65"/>
      <c r="C172" s="65"/>
      <c r="D172" s="65"/>
      <c r="E172" s="6" t="s">
        <v>41</v>
      </c>
      <c r="F172" s="6" t="s">
        <v>633</v>
      </c>
      <c r="G172" s="34">
        <v>358589</v>
      </c>
    </row>
    <row r="173" spans="1:7" s="4" customFormat="1" ht="31.5" x14ac:dyDescent="0.25">
      <c r="A173" s="65"/>
      <c r="B173" s="65"/>
      <c r="C173" s="65"/>
      <c r="D173" s="65"/>
      <c r="E173" s="6" t="s">
        <v>42</v>
      </c>
      <c r="F173" s="6" t="s">
        <v>224</v>
      </c>
      <c r="G173" s="34">
        <v>127655</v>
      </c>
    </row>
    <row r="174" spans="1:7" s="4" customFormat="1" x14ac:dyDescent="0.25">
      <c r="A174" s="65"/>
      <c r="B174" s="65"/>
      <c r="C174" s="65"/>
      <c r="D174" s="65"/>
      <c r="E174" s="6" t="s">
        <v>43</v>
      </c>
      <c r="F174" s="6" t="s">
        <v>225</v>
      </c>
      <c r="G174" s="34">
        <v>11500</v>
      </c>
    </row>
    <row r="175" spans="1:7" s="4" customFormat="1" x14ac:dyDescent="0.25">
      <c r="A175" s="65"/>
      <c r="B175" s="65"/>
      <c r="C175" s="65"/>
      <c r="D175" s="65"/>
      <c r="E175" s="6">
        <v>62210</v>
      </c>
      <c r="F175" s="6" t="s">
        <v>519</v>
      </c>
      <c r="G175" s="34">
        <v>22342</v>
      </c>
    </row>
    <row r="176" spans="1:7" s="4" customFormat="1" hidden="1" x14ac:dyDescent="0.25">
      <c r="A176" s="65"/>
      <c r="B176" s="65"/>
      <c r="C176" s="65"/>
      <c r="D176" s="65"/>
      <c r="E176" s="6" t="s">
        <v>226</v>
      </c>
      <c r="F176" s="6" t="s">
        <v>227</v>
      </c>
      <c r="G176" s="34"/>
    </row>
    <row r="177" spans="1:7" s="4" customFormat="1" x14ac:dyDescent="0.25">
      <c r="A177" s="65"/>
      <c r="B177" s="65"/>
      <c r="C177" s="65"/>
      <c r="D177" s="65"/>
      <c r="E177" s="6" t="s">
        <v>518</v>
      </c>
      <c r="F177" s="6" t="s">
        <v>665</v>
      </c>
      <c r="G177" s="34">
        <v>149874</v>
      </c>
    </row>
    <row r="178" spans="1:7" s="4" customFormat="1" x14ac:dyDescent="0.25">
      <c r="A178" s="65"/>
      <c r="B178" s="65"/>
      <c r="C178" s="65"/>
      <c r="D178" s="65"/>
      <c r="E178" s="6" t="s">
        <v>517</v>
      </c>
      <c r="F178" s="6" t="s">
        <v>666</v>
      </c>
      <c r="G178" s="34">
        <v>265831</v>
      </c>
    </row>
    <row r="179" spans="1:7" s="4" customFormat="1" x14ac:dyDescent="0.25">
      <c r="A179" s="65"/>
      <c r="B179" s="65"/>
      <c r="C179" s="65"/>
      <c r="D179" s="65"/>
      <c r="E179" s="6" t="s">
        <v>516</v>
      </c>
      <c r="F179" s="6" t="s">
        <v>667</v>
      </c>
      <c r="G179" s="34">
        <v>140241</v>
      </c>
    </row>
    <row r="180" spans="1:7" s="4" customFormat="1" x14ac:dyDescent="0.25">
      <c r="A180" s="65"/>
      <c r="B180" s="65"/>
      <c r="C180" s="65"/>
      <c r="D180" s="65"/>
      <c r="E180" s="6" t="s">
        <v>515</v>
      </c>
      <c r="F180" s="6" t="s">
        <v>668</v>
      </c>
      <c r="G180" s="34">
        <v>16208</v>
      </c>
    </row>
    <row r="181" spans="1:7" s="4" customFormat="1" x14ac:dyDescent="0.25">
      <c r="A181" s="65"/>
      <c r="B181" s="65"/>
      <c r="C181" s="65"/>
      <c r="D181" s="65"/>
      <c r="E181" s="6" t="s">
        <v>44</v>
      </c>
      <c r="F181" s="6" t="s">
        <v>228</v>
      </c>
      <c r="G181" s="34">
        <v>182836</v>
      </c>
    </row>
    <row r="182" spans="1:7" s="4" customFormat="1" ht="31.5" x14ac:dyDescent="0.25">
      <c r="A182" s="65"/>
      <c r="B182" s="65"/>
      <c r="C182" s="65"/>
      <c r="D182" s="65"/>
      <c r="E182" s="6" t="s">
        <v>45</v>
      </c>
      <c r="F182" s="6" t="s">
        <v>229</v>
      </c>
      <c r="G182" s="34">
        <v>145266</v>
      </c>
    </row>
    <row r="183" spans="1:7" s="4" customFormat="1" x14ac:dyDescent="0.25">
      <c r="A183" s="65"/>
      <c r="B183" s="65"/>
      <c r="C183" s="19" t="s">
        <v>46</v>
      </c>
      <c r="D183" s="19" t="s">
        <v>47</v>
      </c>
      <c r="E183" s="6" t="s">
        <v>48</v>
      </c>
      <c r="F183" s="6" t="s">
        <v>47</v>
      </c>
      <c r="G183" s="34">
        <v>669480</v>
      </c>
    </row>
    <row r="184" spans="1:7" s="4" customFormat="1" x14ac:dyDescent="0.25">
      <c r="A184" s="65"/>
      <c r="B184" s="65"/>
      <c r="C184" s="65" t="s">
        <v>49</v>
      </c>
      <c r="D184" s="65" t="s">
        <v>298</v>
      </c>
      <c r="E184" s="6" t="s">
        <v>50</v>
      </c>
      <c r="F184" s="6" t="s">
        <v>231</v>
      </c>
      <c r="G184" s="34">
        <v>38191</v>
      </c>
    </row>
    <row r="185" spans="1:7" s="4" customFormat="1" x14ac:dyDescent="0.25">
      <c r="A185" s="65"/>
      <c r="B185" s="65"/>
      <c r="C185" s="65"/>
      <c r="D185" s="65"/>
      <c r="E185" s="6" t="s">
        <v>117</v>
      </c>
      <c r="F185" s="6" t="s">
        <v>118</v>
      </c>
      <c r="G185" s="34">
        <v>245392</v>
      </c>
    </row>
    <row r="186" spans="1:7" s="4" customFormat="1" x14ac:dyDescent="0.25">
      <c r="A186" s="65"/>
      <c r="B186" s="65"/>
      <c r="C186" s="65"/>
      <c r="D186" s="65"/>
      <c r="E186" s="6" t="s">
        <v>51</v>
      </c>
      <c r="F186" s="6" t="s">
        <v>232</v>
      </c>
      <c r="G186" s="34">
        <v>175362</v>
      </c>
    </row>
    <row r="187" spans="1:7" s="4" customFormat="1" x14ac:dyDescent="0.25">
      <c r="A187" s="65" t="s">
        <v>52</v>
      </c>
      <c r="B187" s="65" t="s">
        <v>299</v>
      </c>
      <c r="C187" s="94" t="s">
        <v>293</v>
      </c>
      <c r="D187" s="95"/>
      <c r="E187" s="95"/>
      <c r="F187" s="96"/>
      <c r="G187" s="33">
        <f>SUM(G188:G218)</f>
        <v>5114541</v>
      </c>
    </row>
    <row r="188" spans="1:7" s="4" customFormat="1" x14ac:dyDescent="0.25">
      <c r="A188" s="65"/>
      <c r="B188" s="65"/>
      <c r="C188" s="65" t="s">
        <v>53</v>
      </c>
      <c r="D188" s="65" t="s">
        <v>300</v>
      </c>
      <c r="E188" s="6" t="s">
        <v>54</v>
      </c>
      <c r="F188" s="6" t="s">
        <v>669</v>
      </c>
      <c r="G188" s="34">
        <v>625304</v>
      </c>
    </row>
    <row r="189" spans="1:7" s="4" customFormat="1" x14ac:dyDescent="0.25">
      <c r="A189" s="65"/>
      <c r="B189" s="65"/>
      <c r="C189" s="65"/>
      <c r="D189" s="65"/>
      <c r="E189" s="6" t="s">
        <v>55</v>
      </c>
      <c r="F189" s="6" t="s">
        <v>233</v>
      </c>
      <c r="G189" s="34">
        <v>127050</v>
      </c>
    </row>
    <row r="190" spans="1:7" s="4" customFormat="1" ht="31.5" x14ac:dyDescent="0.25">
      <c r="A190" s="65"/>
      <c r="B190" s="65"/>
      <c r="C190" s="65"/>
      <c r="D190" s="65"/>
      <c r="E190" s="6" t="s">
        <v>132</v>
      </c>
      <c r="F190" s="6" t="s">
        <v>514</v>
      </c>
      <c r="G190" s="34">
        <v>44495</v>
      </c>
    </row>
    <row r="191" spans="1:7" s="4" customFormat="1" ht="31.5" x14ac:dyDescent="0.25">
      <c r="A191" s="65"/>
      <c r="B191" s="65"/>
      <c r="C191" s="65"/>
      <c r="D191" s="65"/>
      <c r="E191" s="6" t="s">
        <v>167</v>
      </c>
      <c r="F191" s="6" t="s">
        <v>306</v>
      </c>
      <c r="G191" s="34">
        <v>3250</v>
      </c>
    </row>
    <row r="192" spans="1:7" s="4" customFormat="1" ht="31.5" x14ac:dyDescent="0.25">
      <c r="A192" s="65"/>
      <c r="B192" s="65"/>
      <c r="C192" s="65"/>
      <c r="D192" s="65"/>
      <c r="E192" s="6" t="s">
        <v>513</v>
      </c>
      <c r="F192" s="6" t="s">
        <v>512</v>
      </c>
      <c r="G192" s="34">
        <v>3230</v>
      </c>
    </row>
    <row r="193" spans="1:7" s="4" customFormat="1" x14ac:dyDescent="0.25">
      <c r="A193" s="65"/>
      <c r="B193" s="65"/>
      <c r="C193" s="65" t="s">
        <v>234</v>
      </c>
      <c r="D193" s="65" t="s">
        <v>56</v>
      </c>
      <c r="E193" s="6" t="s">
        <v>57</v>
      </c>
      <c r="F193" s="6" t="s">
        <v>58</v>
      </c>
      <c r="G193" s="34">
        <v>277376</v>
      </c>
    </row>
    <row r="194" spans="1:7" s="4" customFormat="1" x14ac:dyDescent="0.25">
      <c r="A194" s="65"/>
      <c r="B194" s="65"/>
      <c r="C194" s="65"/>
      <c r="D194" s="65"/>
      <c r="E194" s="6" t="s">
        <v>59</v>
      </c>
      <c r="F194" s="6" t="s">
        <v>628</v>
      </c>
      <c r="G194" s="34">
        <v>28020</v>
      </c>
    </row>
    <row r="195" spans="1:7" s="4" customFormat="1" x14ac:dyDescent="0.25">
      <c r="A195" s="65"/>
      <c r="B195" s="65"/>
      <c r="C195" s="65"/>
      <c r="D195" s="65"/>
      <c r="E195" s="6" t="s">
        <v>60</v>
      </c>
      <c r="F195" s="6" t="s">
        <v>627</v>
      </c>
      <c r="G195" s="34">
        <v>50868</v>
      </c>
    </row>
    <row r="196" spans="1:7" s="4" customFormat="1" x14ac:dyDescent="0.25">
      <c r="A196" s="65"/>
      <c r="B196" s="65"/>
      <c r="C196" s="65"/>
      <c r="D196" s="65"/>
      <c r="E196" s="6" t="s">
        <v>61</v>
      </c>
      <c r="F196" s="6" t="s">
        <v>235</v>
      </c>
      <c r="G196" s="34">
        <v>20989</v>
      </c>
    </row>
    <row r="197" spans="1:7" s="4" customFormat="1" x14ac:dyDescent="0.25">
      <c r="A197" s="65"/>
      <c r="B197" s="65"/>
      <c r="C197" s="65"/>
      <c r="D197" s="65"/>
      <c r="E197" s="6" t="s">
        <v>62</v>
      </c>
      <c r="F197" s="6" t="s">
        <v>236</v>
      </c>
      <c r="G197" s="34">
        <v>26803</v>
      </c>
    </row>
    <row r="198" spans="1:7" s="4" customFormat="1" x14ac:dyDescent="0.25">
      <c r="A198" s="65"/>
      <c r="B198" s="65"/>
      <c r="C198" s="65"/>
      <c r="D198" s="65"/>
      <c r="E198" s="6" t="s">
        <v>119</v>
      </c>
      <c r="F198" s="6" t="s">
        <v>120</v>
      </c>
      <c r="G198" s="34">
        <v>46954</v>
      </c>
    </row>
    <row r="199" spans="1:7" s="4" customFormat="1" x14ac:dyDescent="0.25">
      <c r="A199" s="65"/>
      <c r="B199" s="65"/>
      <c r="C199" s="65"/>
      <c r="D199" s="65"/>
      <c r="E199" s="6" t="s">
        <v>121</v>
      </c>
      <c r="F199" s="6" t="s">
        <v>301</v>
      </c>
      <c r="G199" s="34">
        <v>23097</v>
      </c>
    </row>
    <row r="200" spans="1:7" s="4" customFormat="1" x14ac:dyDescent="0.25">
      <c r="A200" s="65"/>
      <c r="B200" s="65"/>
      <c r="C200" s="65"/>
      <c r="D200" s="65"/>
      <c r="E200" s="6" t="s">
        <v>135</v>
      </c>
      <c r="F200" s="6" t="s">
        <v>237</v>
      </c>
      <c r="G200" s="34">
        <v>55588</v>
      </c>
    </row>
    <row r="201" spans="1:7" s="4" customFormat="1" x14ac:dyDescent="0.25">
      <c r="A201" s="65"/>
      <c r="B201" s="65"/>
      <c r="C201" s="65"/>
      <c r="D201" s="65"/>
      <c r="E201" s="6" t="s">
        <v>136</v>
      </c>
      <c r="F201" s="6" t="s">
        <v>238</v>
      </c>
      <c r="G201" s="34">
        <v>29599</v>
      </c>
    </row>
    <row r="202" spans="1:7" s="4" customFormat="1" x14ac:dyDescent="0.25">
      <c r="A202" s="65"/>
      <c r="B202" s="65"/>
      <c r="C202" s="65"/>
      <c r="D202" s="65"/>
      <c r="E202" s="6" t="s">
        <v>160</v>
      </c>
      <c r="F202" s="6" t="s">
        <v>239</v>
      </c>
      <c r="G202" s="34">
        <v>73110</v>
      </c>
    </row>
    <row r="203" spans="1:7" s="4" customFormat="1" x14ac:dyDescent="0.25">
      <c r="A203" s="65"/>
      <c r="B203" s="65"/>
      <c r="C203" s="65"/>
      <c r="D203" s="65"/>
      <c r="E203" s="6" t="s">
        <v>511</v>
      </c>
      <c r="F203" s="6" t="s">
        <v>510</v>
      </c>
      <c r="G203" s="34">
        <v>20219</v>
      </c>
    </row>
    <row r="204" spans="1:7" s="4" customFormat="1" x14ac:dyDescent="0.25">
      <c r="A204" s="65"/>
      <c r="B204" s="65"/>
      <c r="C204" s="65" t="s">
        <v>63</v>
      </c>
      <c r="D204" s="65" t="s">
        <v>64</v>
      </c>
      <c r="E204" s="6" t="s">
        <v>65</v>
      </c>
      <c r="F204" s="6" t="s">
        <v>240</v>
      </c>
      <c r="G204" s="34">
        <v>1221230</v>
      </c>
    </row>
    <row r="205" spans="1:7" s="4" customFormat="1" x14ac:dyDescent="0.25">
      <c r="A205" s="65"/>
      <c r="B205" s="65"/>
      <c r="C205" s="65"/>
      <c r="D205" s="65"/>
      <c r="E205" s="6" t="s">
        <v>110</v>
      </c>
      <c r="F205" s="6" t="s">
        <v>241</v>
      </c>
      <c r="G205" s="34">
        <v>19520</v>
      </c>
    </row>
    <row r="206" spans="1:7" s="4" customFormat="1" x14ac:dyDescent="0.25">
      <c r="A206" s="65"/>
      <c r="B206" s="65"/>
      <c r="C206" s="65"/>
      <c r="D206" s="65"/>
      <c r="E206" s="6" t="s">
        <v>66</v>
      </c>
      <c r="F206" s="6" t="s">
        <v>242</v>
      </c>
      <c r="G206" s="34">
        <v>125489</v>
      </c>
    </row>
    <row r="207" spans="1:7" s="4" customFormat="1" x14ac:dyDescent="0.25">
      <c r="A207" s="65"/>
      <c r="B207" s="65"/>
      <c r="C207" s="65"/>
      <c r="D207" s="65"/>
      <c r="E207" s="6" t="s">
        <v>67</v>
      </c>
      <c r="F207" s="6" t="s">
        <v>243</v>
      </c>
      <c r="G207" s="34">
        <v>92453</v>
      </c>
    </row>
    <row r="208" spans="1:7" s="4" customFormat="1" x14ac:dyDescent="0.25">
      <c r="A208" s="65"/>
      <c r="B208" s="65"/>
      <c r="C208" s="65"/>
      <c r="D208" s="65"/>
      <c r="E208" s="6" t="s">
        <v>68</v>
      </c>
      <c r="F208" s="6" t="s">
        <v>244</v>
      </c>
      <c r="G208" s="34">
        <v>95779</v>
      </c>
    </row>
    <row r="209" spans="1:7" s="4" customFormat="1" x14ac:dyDescent="0.25">
      <c r="A209" s="65"/>
      <c r="B209" s="65"/>
      <c r="C209" s="65"/>
      <c r="D209" s="65"/>
      <c r="E209" s="6" t="s">
        <v>69</v>
      </c>
      <c r="F209" s="6" t="s">
        <v>684</v>
      </c>
      <c r="G209" s="34">
        <v>62728</v>
      </c>
    </row>
    <row r="210" spans="1:7" s="4" customFormat="1" x14ac:dyDescent="0.25">
      <c r="A210" s="65"/>
      <c r="B210" s="65"/>
      <c r="C210" s="65"/>
      <c r="D210" s="65"/>
      <c r="E210" s="6" t="s">
        <v>122</v>
      </c>
      <c r="F210" s="6" t="s">
        <v>123</v>
      </c>
      <c r="G210" s="34">
        <v>1105811</v>
      </c>
    </row>
    <row r="211" spans="1:7" s="4" customFormat="1" x14ac:dyDescent="0.25">
      <c r="A211" s="65"/>
      <c r="B211" s="65"/>
      <c r="C211" s="65"/>
      <c r="D211" s="65"/>
      <c r="E211" s="6">
        <v>82381</v>
      </c>
      <c r="F211" s="6" t="s">
        <v>551</v>
      </c>
      <c r="G211" s="34">
        <v>31301</v>
      </c>
    </row>
    <row r="212" spans="1:7" s="4" customFormat="1" x14ac:dyDescent="0.25">
      <c r="A212" s="65"/>
      <c r="B212" s="65"/>
      <c r="C212" s="65"/>
      <c r="D212" s="65"/>
      <c r="E212" s="6" t="s">
        <v>137</v>
      </c>
      <c r="F212" s="6" t="s">
        <v>246</v>
      </c>
      <c r="G212" s="34">
        <v>227452</v>
      </c>
    </row>
    <row r="213" spans="1:7" s="4" customFormat="1" x14ac:dyDescent="0.25">
      <c r="A213" s="65"/>
      <c r="B213" s="65"/>
      <c r="C213" s="65"/>
      <c r="D213" s="65"/>
      <c r="E213" s="6">
        <v>823901</v>
      </c>
      <c r="F213" s="6" t="s">
        <v>552</v>
      </c>
      <c r="G213" s="34">
        <v>39282</v>
      </c>
    </row>
    <row r="214" spans="1:7" s="4" customFormat="1" x14ac:dyDescent="0.25">
      <c r="A214" s="65"/>
      <c r="B214" s="65"/>
      <c r="C214" s="65"/>
      <c r="D214" s="65"/>
      <c r="E214" s="6" t="s">
        <v>138</v>
      </c>
      <c r="F214" s="6" t="s">
        <v>247</v>
      </c>
      <c r="G214" s="34">
        <v>167184</v>
      </c>
    </row>
    <row r="215" spans="1:7" s="4" customFormat="1" x14ac:dyDescent="0.25">
      <c r="A215" s="65"/>
      <c r="B215" s="65"/>
      <c r="C215" s="65"/>
      <c r="D215" s="65"/>
      <c r="E215" s="6" t="s">
        <v>170</v>
      </c>
      <c r="F215" s="6" t="s">
        <v>169</v>
      </c>
      <c r="G215" s="34">
        <v>63403</v>
      </c>
    </row>
    <row r="216" spans="1:7" s="4" customFormat="1" x14ac:dyDescent="0.25">
      <c r="A216" s="65"/>
      <c r="B216" s="65"/>
      <c r="C216" s="65"/>
      <c r="D216" s="65"/>
      <c r="E216" s="6" t="s">
        <v>161</v>
      </c>
      <c r="F216" s="6" t="s">
        <v>248</v>
      </c>
      <c r="G216" s="34">
        <v>326957</v>
      </c>
    </row>
    <row r="217" spans="1:7" s="4" customFormat="1" ht="31.5" x14ac:dyDescent="0.25">
      <c r="A217" s="65"/>
      <c r="B217" s="65"/>
      <c r="C217" s="65" t="s">
        <v>249</v>
      </c>
      <c r="D217" s="65" t="s">
        <v>302</v>
      </c>
      <c r="E217" s="6" t="s">
        <v>70</v>
      </c>
      <c r="F217" s="6" t="s">
        <v>250</v>
      </c>
      <c r="G217" s="34">
        <v>80000</v>
      </c>
    </row>
    <row r="218" spans="1:7" s="4" customFormat="1" hidden="1" x14ac:dyDescent="0.25">
      <c r="A218" s="65"/>
      <c r="B218" s="65"/>
      <c r="C218" s="65" t="s">
        <v>249</v>
      </c>
      <c r="D218" s="65" t="s">
        <v>302</v>
      </c>
      <c r="E218" s="6">
        <v>8611</v>
      </c>
      <c r="F218" s="6" t="s">
        <v>553</v>
      </c>
      <c r="G218" s="34"/>
    </row>
    <row r="219" spans="1:7" s="4" customFormat="1" x14ac:dyDescent="0.25">
      <c r="A219" s="65" t="s">
        <v>71</v>
      </c>
      <c r="B219" s="65" t="s">
        <v>72</v>
      </c>
      <c r="C219" s="94" t="s">
        <v>293</v>
      </c>
      <c r="D219" s="95"/>
      <c r="E219" s="95"/>
      <c r="F219" s="96"/>
      <c r="G219" s="33">
        <f>SUM(G220:G285)</f>
        <v>28422355</v>
      </c>
    </row>
    <row r="220" spans="1:7" s="4" customFormat="1" x14ac:dyDescent="0.25">
      <c r="A220" s="65"/>
      <c r="B220" s="65"/>
      <c r="C220" s="65" t="s">
        <v>73</v>
      </c>
      <c r="D220" s="65" t="s">
        <v>509</v>
      </c>
      <c r="E220" s="6" t="s">
        <v>74</v>
      </c>
      <c r="F220" s="6" t="s">
        <v>251</v>
      </c>
      <c r="G220" s="34">
        <v>971522</v>
      </c>
    </row>
    <row r="221" spans="1:7" s="4" customFormat="1" x14ac:dyDescent="0.25">
      <c r="A221" s="65"/>
      <c r="B221" s="65"/>
      <c r="C221" s="65"/>
      <c r="D221" s="65"/>
      <c r="E221" s="6" t="s">
        <v>75</v>
      </c>
      <c r="F221" s="6" t="s">
        <v>252</v>
      </c>
      <c r="G221" s="34">
        <v>560557</v>
      </c>
    </row>
    <row r="222" spans="1:7" s="4" customFormat="1" x14ac:dyDescent="0.25">
      <c r="A222" s="65"/>
      <c r="B222" s="65"/>
      <c r="C222" s="65"/>
      <c r="D222" s="65"/>
      <c r="E222" s="6" t="s">
        <v>76</v>
      </c>
      <c r="F222" s="6" t="s">
        <v>253</v>
      </c>
      <c r="G222" s="34">
        <v>832433</v>
      </c>
    </row>
    <row r="223" spans="1:7" s="4" customFormat="1" x14ac:dyDescent="0.25">
      <c r="A223" s="65"/>
      <c r="B223" s="65"/>
      <c r="C223" s="65"/>
      <c r="D223" s="65"/>
      <c r="E223" s="6" t="s">
        <v>77</v>
      </c>
      <c r="F223" s="6" t="s">
        <v>254</v>
      </c>
      <c r="G223" s="34">
        <v>812252</v>
      </c>
    </row>
    <row r="224" spans="1:7" s="4" customFormat="1" x14ac:dyDescent="0.25">
      <c r="A224" s="65"/>
      <c r="B224" s="65"/>
      <c r="C224" s="65"/>
      <c r="D224" s="65"/>
      <c r="E224" s="6" t="s">
        <v>78</v>
      </c>
      <c r="F224" s="6" t="s">
        <v>685</v>
      </c>
      <c r="G224" s="34">
        <v>564496</v>
      </c>
    </row>
    <row r="225" spans="1:7" s="4" customFormat="1" x14ac:dyDescent="0.25">
      <c r="A225" s="65"/>
      <c r="B225" s="65"/>
      <c r="C225" s="65"/>
      <c r="D225" s="65"/>
      <c r="E225" s="6" t="s">
        <v>79</v>
      </c>
      <c r="F225" s="6" t="s">
        <v>256</v>
      </c>
      <c r="G225" s="34">
        <v>433463</v>
      </c>
    </row>
    <row r="226" spans="1:7" s="4" customFormat="1" x14ac:dyDescent="0.25">
      <c r="A226" s="65"/>
      <c r="B226" s="65"/>
      <c r="C226" s="65"/>
      <c r="D226" s="65"/>
      <c r="E226" s="6" t="s">
        <v>80</v>
      </c>
      <c r="F226" s="6" t="s">
        <v>257</v>
      </c>
      <c r="G226" s="34">
        <v>526617</v>
      </c>
    </row>
    <row r="227" spans="1:7" s="4" customFormat="1" x14ac:dyDescent="0.25">
      <c r="A227" s="65"/>
      <c r="B227" s="65"/>
      <c r="C227" s="65"/>
      <c r="D227" s="65"/>
      <c r="E227" s="6" t="s">
        <v>81</v>
      </c>
      <c r="F227" s="6" t="s">
        <v>258</v>
      </c>
      <c r="G227" s="34">
        <v>1108975</v>
      </c>
    </row>
    <row r="228" spans="1:7" s="4" customFormat="1" x14ac:dyDescent="0.25">
      <c r="A228" s="65"/>
      <c r="B228" s="65"/>
      <c r="C228" s="65"/>
      <c r="D228" s="65"/>
      <c r="E228" s="6" t="s">
        <v>124</v>
      </c>
      <c r="F228" s="6" t="s">
        <v>203</v>
      </c>
      <c r="G228" s="34">
        <v>746086</v>
      </c>
    </row>
    <row r="229" spans="1:7" s="4" customFormat="1" x14ac:dyDescent="0.25">
      <c r="A229" s="65"/>
      <c r="B229" s="65"/>
      <c r="C229" s="65"/>
      <c r="D229" s="65"/>
      <c r="E229" s="6" t="s">
        <v>144</v>
      </c>
      <c r="F229" s="6" t="s">
        <v>259</v>
      </c>
      <c r="G229" s="34">
        <v>708572</v>
      </c>
    </row>
    <row r="230" spans="1:7" s="4" customFormat="1" x14ac:dyDescent="0.25">
      <c r="A230" s="65"/>
      <c r="B230" s="65"/>
      <c r="C230" s="65"/>
      <c r="D230" s="65"/>
      <c r="E230" s="6" t="s">
        <v>133</v>
      </c>
      <c r="F230" s="6" t="s">
        <v>260</v>
      </c>
      <c r="G230" s="34">
        <v>707689</v>
      </c>
    </row>
    <row r="231" spans="1:7" s="4" customFormat="1" x14ac:dyDescent="0.25">
      <c r="A231" s="65"/>
      <c r="B231" s="65"/>
      <c r="C231" s="65"/>
      <c r="D231" s="65"/>
      <c r="E231" s="6" t="s">
        <v>139</v>
      </c>
      <c r="F231" s="6" t="s">
        <v>261</v>
      </c>
      <c r="G231" s="34">
        <v>429447</v>
      </c>
    </row>
    <row r="232" spans="1:7" s="4" customFormat="1" x14ac:dyDescent="0.25">
      <c r="A232" s="65"/>
      <c r="B232" s="65"/>
      <c r="C232" s="65"/>
      <c r="D232" s="65"/>
      <c r="E232" s="6" t="s">
        <v>140</v>
      </c>
      <c r="F232" s="6" t="s">
        <v>262</v>
      </c>
      <c r="G232" s="34">
        <v>229684</v>
      </c>
    </row>
    <row r="233" spans="1:7" s="4" customFormat="1" x14ac:dyDescent="0.25">
      <c r="A233" s="65"/>
      <c r="B233" s="65"/>
      <c r="C233" s="65"/>
      <c r="D233" s="65"/>
      <c r="E233" s="6" t="s">
        <v>508</v>
      </c>
      <c r="F233" s="6" t="s">
        <v>507</v>
      </c>
      <c r="G233" s="34">
        <v>112893</v>
      </c>
    </row>
    <row r="234" spans="1:7" s="4" customFormat="1" x14ac:dyDescent="0.25">
      <c r="A234" s="65"/>
      <c r="B234" s="65"/>
      <c r="C234" s="65"/>
      <c r="D234" s="65"/>
      <c r="E234" s="6" t="s">
        <v>506</v>
      </c>
      <c r="F234" s="6" t="s">
        <v>505</v>
      </c>
      <c r="G234" s="34">
        <v>129308</v>
      </c>
    </row>
    <row r="235" spans="1:7" s="4" customFormat="1" x14ac:dyDescent="0.25">
      <c r="A235" s="65"/>
      <c r="B235" s="65"/>
      <c r="C235" s="65" t="s">
        <v>82</v>
      </c>
      <c r="D235" s="65" t="s">
        <v>303</v>
      </c>
      <c r="E235" s="6" t="s">
        <v>83</v>
      </c>
      <c r="F235" s="6" t="s">
        <v>111</v>
      </c>
      <c r="G235" s="34">
        <v>1750069</v>
      </c>
    </row>
    <row r="236" spans="1:7" s="4" customFormat="1" x14ac:dyDescent="0.25">
      <c r="A236" s="65"/>
      <c r="B236" s="65"/>
      <c r="C236" s="65"/>
      <c r="D236" s="65"/>
      <c r="E236" s="6" t="s">
        <v>84</v>
      </c>
      <c r="F236" s="6" t="s">
        <v>263</v>
      </c>
      <c r="G236" s="34">
        <v>1172018</v>
      </c>
    </row>
    <row r="237" spans="1:7" s="4" customFormat="1" x14ac:dyDescent="0.25">
      <c r="A237" s="65"/>
      <c r="B237" s="65"/>
      <c r="C237" s="65"/>
      <c r="D237" s="65"/>
      <c r="E237" s="6" t="s">
        <v>85</v>
      </c>
      <c r="F237" s="6" t="s">
        <v>264</v>
      </c>
      <c r="G237" s="34">
        <v>1233682</v>
      </c>
    </row>
    <row r="238" spans="1:7" s="4" customFormat="1" x14ac:dyDescent="0.25">
      <c r="A238" s="65"/>
      <c r="B238" s="65"/>
      <c r="C238" s="65"/>
      <c r="D238" s="65"/>
      <c r="E238" s="6" t="s">
        <v>86</v>
      </c>
      <c r="F238" s="6" t="s">
        <v>265</v>
      </c>
      <c r="G238" s="34">
        <v>2473348</v>
      </c>
    </row>
    <row r="239" spans="1:7" s="4" customFormat="1" x14ac:dyDescent="0.25">
      <c r="A239" s="65"/>
      <c r="B239" s="65"/>
      <c r="C239" s="65"/>
      <c r="D239" s="65"/>
      <c r="E239" s="6" t="s">
        <v>87</v>
      </c>
      <c r="F239" s="6" t="s">
        <v>266</v>
      </c>
      <c r="G239" s="34">
        <v>821151</v>
      </c>
    </row>
    <row r="240" spans="1:7" s="4" customFormat="1" x14ac:dyDescent="0.25">
      <c r="A240" s="65"/>
      <c r="B240" s="65"/>
      <c r="C240" s="65"/>
      <c r="D240" s="65"/>
      <c r="E240" s="6" t="s">
        <v>88</v>
      </c>
      <c r="F240" s="6" t="s">
        <v>267</v>
      </c>
      <c r="G240" s="34">
        <v>84070</v>
      </c>
    </row>
    <row r="241" spans="1:7" s="4" customFormat="1" x14ac:dyDescent="0.25">
      <c r="A241" s="65"/>
      <c r="B241" s="65"/>
      <c r="C241" s="65"/>
      <c r="D241" s="65"/>
      <c r="E241" s="6" t="s">
        <v>89</v>
      </c>
      <c r="F241" s="6" t="s">
        <v>268</v>
      </c>
      <c r="G241" s="34">
        <v>499570</v>
      </c>
    </row>
    <row r="242" spans="1:7" s="4" customFormat="1" x14ac:dyDescent="0.25">
      <c r="A242" s="65"/>
      <c r="B242" s="65"/>
      <c r="C242" s="65"/>
      <c r="D242" s="65"/>
      <c r="E242" s="6" t="s">
        <v>125</v>
      </c>
      <c r="F242" s="6" t="s">
        <v>172</v>
      </c>
      <c r="G242" s="34">
        <v>953588</v>
      </c>
    </row>
    <row r="243" spans="1:7" s="4" customFormat="1" x14ac:dyDescent="0.25">
      <c r="A243" s="65"/>
      <c r="B243" s="65"/>
      <c r="C243" s="65"/>
      <c r="D243" s="65"/>
      <c r="E243" s="6" t="s">
        <v>145</v>
      </c>
      <c r="F243" s="6" t="s">
        <v>269</v>
      </c>
      <c r="G243" s="34">
        <v>755137</v>
      </c>
    </row>
    <row r="244" spans="1:7" s="4" customFormat="1" x14ac:dyDescent="0.25">
      <c r="A244" s="65"/>
      <c r="B244" s="65"/>
      <c r="C244" s="65"/>
      <c r="D244" s="65"/>
      <c r="E244" s="6" t="s">
        <v>146</v>
      </c>
      <c r="F244" s="6" t="s">
        <v>134</v>
      </c>
      <c r="G244" s="34">
        <v>1125667</v>
      </c>
    </row>
    <row r="245" spans="1:7" s="4" customFormat="1" x14ac:dyDescent="0.25">
      <c r="A245" s="65"/>
      <c r="B245" s="65"/>
      <c r="C245" s="65"/>
      <c r="D245" s="65"/>
      <c r="E245" s="6" t="s">
        <v>147</v>
      </c>
      <c r="F245" s="6" t="s">
        <v>173</v>
      </c>
      <c r="G245" s="34">
        <v>316999</v>
      </c>
    </row>
    <row r="246" spans="1:7" s="4" customFormat="1" x14ac:dyDescent="0.25">
      <c r="A246" s="65"/>
      <c r="B246" s="65"/>
      <c r="C246" s="65"/>
      <c r="D246" s="65"/>
      <c r="E246" s="6" t="s">
        <v>148</v>
      </c>
      <c r="F246" s="6" t="s">
        <v>168</v>
      </c>
      <c r="G246" s="34">
        <v>395432</v>
      </c>
    </row>
    <row r="247" spans="1:7" s="4" customFormat="1" x14ac:dyDescent="0.25">
      <c r="A247" s="65"/>
      <c r="B247" s="65"/>
      <c r="C247" s="65"/>
      <c r="D247" s="65"/>
      <c r="E247" s="6" t="s">
        <v>504</v>
      </c>
      <c r="F247" s="6" t="s">
        <v>503</v>
      </c>
      <c r="G247" s="34">
        <v>362740</v>
      </c>
    </row>
    <row r="248" spans="1:7" s="4" customFormat="1" x14ac:dyDescent="0.25">
      <c r="A248" s="65"/>
      <c r="B248" s="65"/>
      <c r="C248" s="65"/>
      <c r="D248" s="65"/>
      <c r="E248" s="6" t="s">
        <v>502</v>
      </c>
      <c r="F248" s="6" t="s">
        <v>501</v>
      </c>
      <c r="G248" s="34">
        <v>81454</v>
      </c>
    </row>
    <row r="249" spans="1:7" s="4" customFormat="1" x14ac:dyDescent="0.25">
      <c r="A249" s="65"/>
      <c r="B249" s="65"/>
      <c r="C249" s="65"/>
      <c r="D249" s="65"/>
      <c r="E249" s="6" t="s">
        <v>500</v>
      </c>
      <c r="F249" s="6" t="s">
        <v>499</v>
      </c>
      <c r="G249" s="34">
        <v>449385</v>
      </c>
    </row>
    <row r="250" spans="1:7" s="4" customFormat="1" x14ac:dyDescent="0.25">
      <c r="A250" s="65"/>
      <c r="B250" s="65"/>
      <c r="C250" s="65"/>
      <c r="D250" s="65"/>
      <c r="E250" s="6">
        <v>9230</v>
      </c>
      <c r="F250" s="6" t="s">
        <v>554</v>
      </c>
      <c r="G250" s="34">
        <v>21348</v>
      </c>
    </row>
    <row r="251" spans="1:7" s="4" customFormat="1" x14ac:dyDescent="0.25">
      <c r="A251" s="65"/>
      <c r="B251" s="65"/>
      <c r="C251" s="65"/>
      <c r="D251" s="65"/>
      <c r="E251" s="6" t="s">
        <v>90</v>
      </c>
      <c r="F251" s="6" t="s">
        <v>230</v>
      </c>
      <c r="G251" s="34">
        <v>103073</v>
      </c>
    </row>
    <row r="252" spans="1:7" s="4" customFormat="1" x14ac:dyDescent="0.25">
      <c r="A252" s="65"/>
      <c r="B252" s="65"/>
      <c r="C252" s="65"/>
      <c r="D252" s="65"/>
      <c r="E252" s="6">
        <v>9232</v>
      </c>
      <c r="F252" s="6" t="s">
        <v>555</v>
      </c>
      <c r="G252" s="34">
        <v>36936</v>
      </c>
    </row>
    <row r="253" spans="1:7" s="4" customFormat="1" x14ac:dyDescent="0.25">
      <c r="A253" s="65"/>
      <c r="B253" s="65"/>
      <c r="C253" s="65" t="s">
        <v>91</v>
      </c>
      <c r="D253" s="65" t="s">
        <v>304</v>
      </c>
      <c r="E253" s="6" t="s">
        <v>92</v>
      </c>
      <c r="F253" s="6" t="s">
        <v>686</v>
      </c>
      <c r="G253" s="34">
        <v>952499</v>
      </c>
    </row>
    <row r="254" spans="1:7" s="4" customFormat="1" x14ac:dyDescent="0.25">
      <c r="A254" s="65"/>
      <c r="B254" s="65"/>
      <c r="C254" s="65"/>
      <c r="D254" s="65"/>
      <c r="E254" s="6" t="s">
        <v>126</v>
      </c>
      <c r="F254" s="6" t="s">
        <v>127</v>
      </c>
      <c r="G254" s="34">
        <v>186938</v>
      </c>
    </row>
    <row r="255" spans="1:7" s="4" customFormat="1" x14ac:dyDescent="0.25">
      <c r="A255" s="65"/>
      <c r="B255" s="65"/>
      <c r="C255" s="65"/>
      <c r="D255" s="65"/>
      <c r="E255" s="6" t="s">
        <v>94</v>
      </c>
      <c r="F255" s="6" t="s">
        <v>93</v>
      </c>
      <c r="G255" s="34">
        <v>328772</v>
      </c>
    </row>
    <row r="256" spans="1:7" s="4" customFormat="1" x14ac:dyDescent="0.25">
      <c r="A256" s="65"/>
      <c r="B256" s="65"/>
      <c r="C256" s="65"/>
      <c r="D256" s="65"/>
      <c r="E256" s="6" t="s">
        <v>95</v>
      </c>
      <c r="F256" s="6" t="s">
        <v>619</v>
      </c>
      <c r="G256" s="34">
        <v>1227109</v>
      </c>
    </row>
    <row r="257" spans="1:7" s="4" customFormat="1" x14ac:dyDescent="0.25">
      <c r="A257" s="65"/>
      <c r="B257" s="65"/>
      <c r="C257" s="65"/>
      <c r="D257" s="65"/>
      <c r="E257" s="6" t="s">
        <v>149</v>
      </c>
      <c r="F257" s="6" t="s">
        <v>618</v>
      </c>
      <c r="G257" s="34">
        <v>186437</v>
      </c>
    </row>
    <row r="258" spans="1:7" s="4" customFormat="1" x14ac:dyDescent="0.25">
      <c r="A258" s="65"/>
      <c r="B258" s="65"/>
      <c r="C258" s="65"/>
      <c r="D258" s="65"/>
      <c r="E258" s="6" t="s">
        <v>150</v>
      </c>
      <c r="F258" s="6" t="s">
        <v>617</v>
      </c>
      <c r="G258" s="34">
        <v>272956</v>
      </c>
    </row>
    <row r="259" spans="1:7" s="4" customFormat="1" x14ac:dyDescent="0.25">
      <c r="A259" s="65"/>
      <c r="B259" s="65"/>
      <c r="C259" s="65"/>
      <c r="D259" s="65"/>
      <c r="E259" s="6" t="s">
        <v>151</v>
      </c>
      <c r="F259" s="6" t="s">
        <v>616</v>
      </c>
      <c r="G259" s="34">
        <v>70579</v>
      </c>
    </row>
    <row r="260" spans="1:7" s="4" customFormat="1" ht="31.5" x14ac:dyDescent="0.25">
      <c r="A260" s="65"/>
      <c r="B260" s="65"/>
      <c r="C260" s="19" t="s">
        <v>556</v>
      </c>
      <c r="D260" s="19" t="s">
        <v>557</v>
      </c>
      <c r="E260" s="6">
        <v>9610</v>
      </c>
      <c r="F260" s="6" t="s">
        <v>558</v>
      </c>
      <c r="G260" s="34">
        <v>752173</v>
      </c>
    </row>
    <row r="261" spans="1:7" s="4" customFormat="1" x14ac:dyDescent="0.25">
      <c r="A261" s="65"/>
      <c r="B261" s="65"/>
      <c r="C261" s="65" t="s">
        <v>559</v>
      </c>
      <c r="D261" s="65" t="s">
        <v>560</v>
      </c>
      <c r="E261" s="6" t="s">
        <v>561</v>
      </c>
      <c r="F261" s="6" t="s">
        <v>562</v>
      </c>
      <c r="G261" s="34">
        <v>131889</v>
      </c>
    </row>
    <row r="262" spans="1:7" s="4" customFormat="1" x14ac:dyDescent="0.25">
      <c r="A262" s="65"/>
      <c r="B262" s="65"/>
      <c r="C262" s="65"/>
      <c r="D262" s="65"/>
      <c r="E262" s="6" t="s">
        <v>563</v>
      </c>
      <c r="F262" s="6" t="s">
        <v>564</v>
      </c>
      <c r="G262" s="34">
        <v>72531</v>
      </c>
    </row>
    <row r="263" spans="1:7" s="4" customFormat="1" x14ac:dyDescent="0.25">
      <c r="A263" s="65"/>
      <c r="B263" s="65"/>
      <c r="C263" s="65"/>
      <c r="D263" s="65"/>
      <c r="E263" s="6" t="s">
        <v>565</v>
      </c>
      <c r="F263" s="6" t="s">
        <v>566</v>
      </c>
      <c r="G263" s="34">
        <v>126608</v>
      </c>
    </row>
    <row r="264" spans="1:7" s="4" customFormat="1" x14ac:dyDescent="0.25">
      <c r="A264" s="65"/>
      <c r="B264" s="65"/>
      <c r="C264" s="65"/>
      <c r="D264" s="65"/>
      <c r="E264" s="6" t="s">
        <v>567</v>
      </c>
      <c r="F264" s="6" t="s">
        <v>568</v>
      </c>
      <c r="G264" s="34">
        <v>77851</v>
      </c>
    </row>
    <row r="265" spans="1:7" s="4" customFormat="1" ht="31.5" x14ac:dyDescent="0.25">
      <c r="A265" s="65"/>
      <c r="B265" s="65"/>
      <c r="C265" s="65"/>
      <c r="D265" s="65"/>
      <c r="E265" s="6" t="s">
        <v>569</v>
      </c>
      <c r="F265" s="6" t="s">
        <v>570</v>
      </c>
      <c r="G265" s="34">
        <v>50196</v>
      </c>
    </row>
    <row r="266" spans="1:7" s="4" customFormat="1" x14ac:dyDescent="0.25">
      <c r="A266" s="65"/>
      <c r="B266" s="65"/>
      <c r="C266" s="65"/>
      <c r="D266" s="65"/>
      <c r="E266" s="6" t="s">
        <v>571</v>
      </c>
      <c r="F266" s="6" t="s">
        <v>572</v>
      </c>
      <c r="G266" s="34">
        <v>76209</v>
      </c>
    </row>
    <row r="267" spans="1:7" s="4" customFormat="1" x14ac:dyDescent="0.25">
      <c r="A267" s="65"/>
      <c r="B267" s="65"/>
      <c r="C267" s="65"/>
      <c r="D267" s="65"/>
      <c r="E267" s="6" t="s">
        <v>573</v>
      </c>
      <c r="F267" s="6" t="s">
        <v>574</v>
      </c>
      <c r="G267" s="34">
        <v>120653</v>
      </c>
    </row>
    <row r="268" spans="1:7" s="4" customFormat="1" x14ac:dyDescent="0.25">
      <c r="A268" s="65"/>
      <c r="B268" s="65"/>
      <c r="C268" s="65"/>
      <c r="D268" s="65"/>
      <c r="E268" s="6" t="s">
        <v>575</v>
      </c>
      <c r="F268" s="6" t="s">
        <v>576</v>
      </c>
      <c r="G268" s="34">
        <v>89757</v>
      </c>
    </row>
    <row r="269" spans="1:7" s="4" customFormat="1" x14ac:dyDescent="0.25">
      <c r="A269" s="65"/>
      <c r="B269" s="65"/>
      <c r="C269" s="65"/>
      <c r="D269" s="65"/>
      <c r="E269" s="6" t="s">
        <v>577</v>
      </c>
      <c r="F269" s="6" t="s">
        <v>578</v>
      </c>
      <c r="G269" s="34">
        <v>82172</v>
      </c>
    </row>
    <row r="270" spans="1:7" s="4" customFormat="1" x14ac:dyDescent="0.25">
      <c r="A270" s="65"/>
      <c r="B270" s="65"/>
      <c r="C270" s="65"/>
      <c r="D270" s="65"/>
      <c r="E270" s="6" t="s">
        <v>579</v>
      </c>
      <c r="F270" s="6" t="s">
        <v>580</v>
      </c>
      <c r="G270" s="34">
        <v>91586</v>
      </c>
    </row>
    <row r="271" spans="1:7" s="4" customFormat="1" x14ac:dyDescent="0.25">
      <c r="A271" s="65"/>
      <c r="B271" s="65"/>
      <c r="C271" s="65"/>
      <c r="D271" s="65"/>
      <c r="E271" s="6" t="s">
        <v>581</v>
      </c>
      <c r="F271" s="6" t="s">
        <v>582</v>
      </c>
      <c r="G271" s="34">
        <v>47720</v>
      </c>
    </row>
    <row r="272" spans="1:7" s="4" customFormat="1" ht="31.5" x14ac:dyDescent="0.25">
      <c r="A272" s="65"/>
      <c r="B272" s="65"/>
      <c r="C272" s="65"/>
      <c r="D272" s="65"/>
      <c r="E272" s="6" t="s">
        <v>583</v>
      </c>
      <c r="F272" s="6" t="s">
        <v>584</v>
      </c>
      <c r="G272" s="34">
        <v>26067</v>
      </c>
    </row>
    <row r="273" spans="1:7" s="4" customFormat="1" x14ac:dyDescent="0.25">
      <c r="A273" s="65"/>
      <c r="B273" s="65"/>
      <c r="C273" s="65"/>
      <c r="D273" s="65"/>
      <c r="E273" s="6" t="s">
        <v>585</v>
      </c>
      <c r="F273" s="6" t="s">
        <v>586</v>
      </c>
      <c r="G273" s="34">
        <v>102627</v>
      </c>
    </row>
    <row r="274" spans="1:7" s="4" customFormat="1" ht="31.5" x14ac:dyDescent="0.25">
      <c r="A274" s="65"/>
      <c r="B274" s="65"/>
      <c r="C274" s="65"/>
      <c r="D274" s="65"/>
      <c r="E274" s="6" t="s">
        <v>587</v>
      </c>
      <c r="F274" s="6" t="s">
        <v>588</v>
      </c>
      <c r="G274" s="34">
        <v>150690</v>
      </c>
    </row>
    <row r="275" spans="1:7" s="4" customFormat="1" x14ac:dyDescent="0.25">
      <c r="A275" s="65"/>
      <c r="B275" s="65"/>
      <c r="C275" s="65"/>
      <c r="D275" s="65"/>
      <c r="E275" s="6" t="s">
        <v>589</v>
      </c>
      <c r="F275" s="6" t="s">
        <v>590</v>
      </c>
      <c r="G275" s="34">
        <v>188314</v>
      </c>
    </row>
    <row r="276" spans="1:7" s="4" customFormat="1" ht="31.5" x14ac:dyDescent="0.25">
      <c r="A276" s="65"/>
      <c r="B276" s="65"/>
      <c r="C276" s="65"/>
      <c r="D276" s="65"/>
      <c r="E276" s="6" t="s">
        <v>591</v>
      </c>
      <c r="F276" s="6" t="s">
        <v>592</v>
      </c>
      <c r="G276" s="34">
        <v>315988</v>
      </c>
    </row>
    <row r="277" spans="1:7" s="4" customFormat="1" x14ac:dyDescent="0.25">
      <c r="A277" s="65"/>
      <c r="B277" s="65"/>
      <c r="C277" s="65"/>
      <c r="D277" s="65"/>
      <c r="E277" s="6" t="s">
        <v>593</v>
      </c>
      <c r="F277" s="6" t="s">
        <v>594</v>
      </c>
      <c r="G277" s="34">
        <v>61496</v>
      </c>
    </row>
    <row r="278" spans="1:7" s="4" customFormat="1" x14ac:dyDescent="0.25">
      <c r="A278" s="65"/>
      <c r="B278" s="65"/>
      <c r="C278" s="65"/>
      <c r="D278" s="65"/>
      <c r="E278" s="6" t="s">
        <v>595</v>
      </c>
      <c r="F278" s="6" t="s">
        <v>596</v>
      </c>
      <c r="G278" s="34">
        <v>38880</v>
      </c>
    </row>
    <row r="279" spans="1:7" s="4" customFormat="1" x14ac:dyDescent="0.25">
      <c r="A279" s="65"/>
      <c r="B279" s="65"/>
      <c r="C279" s="65"/>
      <c r="D279" s="65"/>
      <c r="E279" s="6" t="s">
        <v>597</v>
      </c>
      <c r="F279" s="6" t="s">
        <v>598</v>
      </c>
      <c r="G279" s="34">
        <v>171863</v>
      </c>
    </row>
    <row r="280" spans="1:7" s="4" customFormat="1" x14ac:dyDescent="0.25">
      <c r="A280" s="65"/>
      <c r="B280" s="65"/>
      <c r="C280" s="65"/>
      <c r="D280" s="65"/>
      <c r="E280" s="6" t="s">
        <v>599</v>
      </c>
      <c r="F280" s="6" t="s">
        <v>600</v>
      </c>
      <c r="G280" s="34">
        <v>119328</v>
      </c>
    </row>
    <row r="281" spans="1:7" s="4" customFormat="1" x14ac:dyDescent="0.25">
      <c r="A281" s="65"/>
      <c r="B281" s="65"/>
      <c r="C281" s="65"/>
      <c r="D281" s="65"/>
      <c r="E281" s="6" t="s">
        <v>601</v>
      </c>
      <c r="F281" s="6" t="s">
        <v>602</v>
      </c>
      <c r="G281" s="34">
        <v>155515</v>
      </c>
    </row>
    <row r="282" spans="1:7" s="4" customFormat="1" x14ac:dyDescent="0.25">
      <c r="A282" s="65"/>
      <c r="B282" s="65"/>
      <c r="C282" s="65"/>
      <c r="D282" s="65"/>
      <c r="E282" s="6" t="s">
        <v>603</v>
      </c>
      <c r="F282" s="6" t="s">
        <v>604</v>
      </c>
      <c r="G282" s="34">
        <v>50467</v>
      </c>
    </row>
    <row r="283" spans="1:7" s="4" customFormat="1" ht="31.5" x14ac:dyDescent="0.25">
      <c r="A283" s="65"/>
      <c r="B283" s="65"/>
      <c r="C283" s="19" t="s">
        <v>605</v>
      </c>
      <c r="D283" s="19" t="s">
        <v>606</v>
      </c>
      <c r="E283" s="6">
        <v>9630</v>
      </c>
      <c r="F283" s="6" t="s">
        <v>607</v>
      </c>
      <c r="G283" s="34">
        <v>2166</v>
      </c>
    </row>
    <row r="284" spans="1:7" s="4" customFormat="1" x14ac:dyDescent="0.25">
      <c r="A284" s="65"/>
      <c r="B284" s="65"/>
      <c r="C284" s="65" t="s">
        <v>96</v>
      </c>
      <c r="D284" s="65" t="s">
        <v>97</v>
      </c>
      <c r="E284" s="6" t="s">
        <v>98</v>
      </c>
      <c r="F284" s="6" t="s">
        <v>670</v>
      </c>
      <c r="G284" s="34">
        <v>456025</v>
      </c>
    </row>
    <row r="285" spans="1:7" s="4" customFormat="1" x14ac:dyDescent="0.25">
      <c r="A285" s="65"/>
      <c r="B285" s="65"/>
      <c r="C285" s="65"/>
      <c r="D285" s="65"/>
      <c r="E285" s="6" t="s">
        <v>115</v>
      </c>
      <c r="F285" s="6" t="s">
        <v>271</v>
      </c>
      <c r="G285" s="34">
        <v>128633</v>
      </c>
    </row>
    <row r="286" spans="1:7" s="4" customFormat="1" x14ac:dyDescent="0.25">
      <c r="A286" s="65" t="s">
        <v>272</v>
      </c>
      <c r="B286" s="65" t="s">
        <v>100</v>
      </c>
      <c r="C286" s="94" t="s">
        <v>293</v>
      </c>
      <c r="D286" s="95"/>
      <c r="E286" s="95"/>
      <c r="F286" s="96"/>
      <c r="G286" s="33">
        <f>SUM(G287:G298)</f>
        <v>6970780</v>
      </c>
    </row>
    <row r="287" spans="1:7" s="4" customFormat="1" x14ac:dyDescent="0.25">
      <c r="A287" s="65"/>
      <c r="B287" s="65"/>
      <c r="C287" s="65" t="s">
        <v>99</v>
      </c>
      <c r="D287" s="65" t="s">
        <v>305</v>
      </c>
      <c r="E287" s="6" t="s">
        <v>101</v>
      </c>
      <c r="F287" s="6" t="s">
        <v>273</v>
      </c>
      <c r="G287" s="34">
        <v>2732741</v>
      </c>
    </row>
    <row r="288" spans="1:7" s="4" customFormat="1" hidden="1" x14ac:dyDescent="0.25">
      <c r="A288" s="65"/>
      <c r="B288" s="65"/>
      <c r="C288" s="65"/>
      <c r="D288" s="65"/>
      <c r="E288" s="6" t="s">
        <v>608</v>
      </c>
      <c r="F288" s="6" t="s">
        <v>609</v>
      </c>
      <c r="G288" s="34"/>
    </row>
    <row r="289" spans="1:7" s="4" customFormat="1" x14ac:dyDescent="0.25">
      <c r="A289" s="65"/>
      <c r="B289" s="65"/>
      <c r="C289" s="65"/>
      <c r="D289" s="65"/>
      <c r="E289" s="6" t="s">
        <v>610</v>
      </c>
      <c r="F289" s="6" t="s">
        <v>611</v>
      </c>
      <c r="G289" s="34">
        <v>366648</v>
      </c>
    </row>
    <row r="290" spans="1:7" s="4" customFormat="1" x14ac:dyDescent="0.25">
      <c r="A290" s="65"/>
      <c r="B290" s="65"/>
      <c r="C290" s="65"/>
      <c r="D290" s="65"/>
      <c r="E290" s="6" t="s">
        <v>112</v>
      </c>
      <c r="F290" s="6" t="s">
        <v>274</v>
      </c>
      <c r="G290" s="34">
        <v>847738</v>
      </c>
    </row>
    <row r="291" spans="1:7" s="4" customFormat="1" ht="31.5" x14ac:dyDescent="0.25">
      <c r="A291" s="65"/>
      <c r="B291" s="65"/>
      <c r="C291" s="65"/>
      <c r="D291" s="65"/>
      <c r="E291" s="6" t="s">
        <v>102</v>
      </c>
      <c r="F291" s="6" t="s">
        <v>275</v>
      </c>
      <c r="G291" s="34">
        <v>906389</v>
      </c>
    </row>
    <row r="292" spans="1:7" s="4" customFormat="1" x14ac:dyDescent="0.25">
      <c r="A292" s="65"/>
      <c r="B292" s="65"/>
      <c r="C292" s="65"/>
      <c r="D292" s="65"/>
      <c r="E292" s="6" t="s">
        <v>116</v>
      </c>
      <c r="F292" s="6" t="s">
        <v>276</v>
      </c>
      <c r="G292" s="34">
        <v>16322</v>
      </c>
    </row>
    <row r="293" spans="1:7" s="4" customFormat="1" x14ac:dyDescent="0.25">
      <c r="A293" s="65"/>
      <c r="B293" s="65"/>
      <c r="C293" s="65"/>
      <c r="D293" s="65"/>
      <c r="E293" s="6" t="s">
        <v>103</v>
      </c>
      <c r="F293" s="6" t="s">
        <v>176</v>
      </c>
      <c r="G293" s="34">
        <v>378088</v>
      </c>
    </row>
    <row r="294" spans="1:7" s="4" customFormat="1" x14ac:dyDescent="0.25">
      <c r="A294" s="65"/>
      <c r="B294" s="65"/>
      <c r="C294" s="65"/>
      <c r="D294" s="65"/>
      <c r="E294" s="6" t="s">
        <v>179</v>
      </c>
      <c r="F294" s="6" t="s">
        <v>277</v>
      </c>
      <c r="G294" s="34">
        <v>111683</v>
      </c>
    </row>
    <row r="295" spans="1:7" s="4" customFormat="1" x14ac:dyDescent="0.25">
      <c r="A295" s="65"/>
      <c r="B295" s="65"/>
      <c r="C295" s="65"/>
      <c r="D295" s="65"/>
      <c r="E295" s="6" t="s">
        <v>128</v>
      </c>
      <c r="F295" s="6" t="s">
        <v>175</v>
      </c>
      <c r="G295" s="34">
        <v>402370</v>
      </c>
    </row>
    <row r="296" spans="1:7" s="4" customFormat="1" x14ac:dyDescent="0.25">
      <c r="A296" s="65"/>
      <c r="B296" s="65"/>
      <c r="C296" s="65"/>
      <c r="D296" s="65"/>
      <c r="E296" s="6" t="s">
        <v>141</v>
      </c>
      <c r="F296" s="6" t="s">
        <v>174</v>
      </c>
      <c r="G296" s="34">
        <v>311643</v>
      </c>
    </row>
    <row r="297" spans="1:7" s="4" customFormat="1" hidden="1" x14ac:dyDescent="0.25">
      <c r="A297" s="65"/>
      <c r="B297" s="65"/>
      <c r="C297" s="65"/>
      <c r="D297" s="65"/>
      <c r="E297" s="6" t="s">
        <v>142</v>
      </c>
      <c r="F297" s="6" t="s">
        <v>178</v>
      </c>
      <c r="G297" s="34"/>
    </row>
    <row r="298" spans="1:7" s="4" customFormat="1" x14ac:dyDescent="0.25">
      <c r="A298" s="65"/>
      <c r="B298" s="65"/>
      <c r="C298" s="65"/>
      <c r="D298" s="65"/>
      <c r="E298" s="6" t="s">
        <v>166</v>
      </c>
      <c r="F298" s="6" t="s">
        <v>177</v>
      </c>
      <c r="G298" s="34">
        <v>897158</v>
      </c>
    </row>
    <row r="299" spans="1:7" s="4" customFormat="1" x14ac:dyDescent="0.25">
      <c r="A299" s="65" t="s">
        <v>498</v>
      </c>
      <c r="B299" s="65" t="s">
        <v>497</v>
      </c>
      <c r="C299" s="94" t="s">
        <v>293</v>
      </c>
      <c r="D299" s="95"/>
      <c r="E299" s="95"/>
      <c r="F299" s="96"/>
      <c r="G299" s="33">
        <f>G300</f>
        <v>374211</v>
      </c>
    </row>
    <row r="300" spans="1:7" s="4" customFormat="1" ht="31.5" x14ac:dyDescent="0.25">
      <c r="A300" s="65"/>
      <c r="B300" s="65"/>
      <c r="C300" s="19" t="s">
        <v>498</v>
      </c>
      <c r="D300" s="19" t="s">
        <v>497</v>
      </c>
      <c r="E300" s="6" t="s">
        <v>496</v>
      </c>
      <c r="F300" s="6" t="s">
        <v>495</v>
      </c>
      <c r="G300" s="34">
        <v>374211</v>
      </c>
    </row>
    <row r="301" spans="1:7" x14ac:dyDescent="0.25">
      <c r="A301" s="21"/>
      <c r="B301" s="18"/>
      <c r="C301" s="18"/>
      <c r="D301" s="18"/>
      <c r="E301" s="14"/>
      <c r="F301" s="13"/>
      <c r="G301" s="31"/>
    </row>
    <row r="302" spans="1:7" s="40" customFormat="1" ht="18" x14ac:dyDescent="0.25">
      <c r="A302" s="97" t="s">
        <v>104</v>
      </c>
      <c r="B302" s="98"/>
      <c r="C302" s="98"/>
      <c r="D302" s="98"/>
      <c r="E302" s="98"/>
      <c r="F302" s="98"/>
      <c r="G302" s="99"/>
    </row>
    <row r="303" spans="1:7" x14ac:dyDescent="0.25">
      <c r="A303" s="84" t="s">
        <v>540</v>
      </c>
      <c r="B303" s="85"/>
      <c r="C303" s="85"/>
      <c r="D303" s="85"/>
      <c r="E303" s="85"/>
      <c r="F303" s="86"/>
      <c r="G303" s="35">
        <v>873555</v>
      </c>
    </row>
    <row r="304" spans="1:7" x14ac:dyDescent="0.25">
      <c r="A304" s="84" t="s">
        <v>541</v>
      </c>
      <c r="B304" s="85"/>
      <c r="C304" s="85"/>
      <c r="D304" s="85"/>
      <c r="E304" s="85"/>
      <c r="F304" s="86"/>
      <c r="G304" s="35">
        <v>2915761</v>
      </c>
    </row>
    <row r="305" spans="1:9" x14ac:dyDescent="0.25">
      <c r="A305" s="84" t="s">
        <v>105</v>
      </c>
      <c r="B305" s="85"/>
      <c r="C305" s="85"/>
      <c r="D305" s="85"/>
      <c r="E305" s="85"/>
      <c r="F305" s="86"/>
      <c r="G305" s="35">
        <v>241330</v>
      </c>
    </row>
    <row r="306" spans="1:9" x14ac:dyDescent="0.25">
      <c r="A306" s="11"/>
      <c r="B306" s="87"/>
      <c r="C306" s="87"/>
      <c r="D306" s="87"/>
      <c r="E306" s="87"/>
      <c r="F306" s="87"/>
      <c r="G306" s="88"/>
    </row>
    <row r="307" spans="1:9" x14ac:dyDescent="0.25">
      <c r="A307" s="84" t="s">
        <v>671</v>
      </c>
      <c r="B307" s="85"/>
      <c r="C307" s="85"/>
      <c r="D307" s="85"/>
      <c r="E307" s="85"/>
      <c r="F307" s="86"/>
      <c r="G307" s="35">
        <v>5915960</v>
      </c>
    </row>
    <row r="308" spans="1:9" x14ac:dyDescent="0.25">
      <c r="A308" s="84" t="s">
        <v>672</v>
      </c>
      <c r="B308" s="85"/>
      <c r="C308" s="85"/>
      <c r="D308" s="85"/>
      <c r="E308" s="85"/>
      <c r="F308" s="86"/>
      <c r="G308" s="35">
        <f>G307+G8-G132+G303-G304-G305</f>
        <v>63790</v>
      </c>
    </row>
    <row r="309" spans="1:9" x14ac:dyDescent="0.25">
      <c r="C309" s="17"/>
      <c r="E309" s="10"/>
      <c r="I309" s="36"/>
    </row>
    <row r="310" spans="1:9" x14ac:dyDescent="0.25">
      <c r="C310" s="17"/>
      <c r="E310" s="10"/>
    </row>
    <row r="311" spans="1:9" x14ac:dyDescent="0.25">
      <c r="A311" s="25" t="s">
        <v>689</v>
      </c>
      <c r="B311" s="20"/>
      <c r="C311" s="20"/>
      <c r="D311" s="20"/>
      <c r="E311" s="8"/>
    </row>
    <row r="312" spans="1:9" x14ac:dyDescent="0.25">
      <c r="A312" s="20"/>
      <c r="B312" s="20"/>
      <c r="D312" s="20"/>
      <c r="E312" s="8"/>
    </row>
    <row r="313" spans="1:9" x14ac:dyDescent="0.25">
      <c r="A313" s="20"/>
      <c r="B313" s="20"/>
      <c r="D313" s="20"/>
      <c r="E313" s="8"/>
    </row>
    <row r="314" spans="1:9" x14ac:dyDescent="0.25">
      <c r="A314" s="121" t="s">
        <v>687</v>
      </c>
      <c r="B314" s="121"/>
      <c r="C314" s="121"/>
      <c r="D314" s="121"/>
      <c r="E314" s="121"/>
      <c r="F314" s="121"/>
      <c r="G314" s="121"/>
    </row>
    <row r="315" spans="1:9" s="40" customFormat="1" ht="18" x14ac:dyDescent="0.25">
      <c r="B315" s="23"/>
      <c r="C315" s="22"/>
      <c r="D315" s="23"/>
      <c r="E315" s="24"/>
      <c r="F315" s="50"/>
      <c r="G315" s="48"/>
    </row>
    <row r="316" spans="1:9" x14ac:dyDescent="0.25">
      <c r="A316" s="20"/>
      <c r="B316" s="20"/>
      <c r="C316" s="20"/>
      <c r="D316" s="20"/>
      <c r="E316" s="8"/>
    </row>
    <row r="317" spans="1:9" ht="18" x14ac:dyDescent="0.25">
      <c r="C317" s="22"/>
    </row>
    <row r="318" spans="1:9" x14ac:dyDescent="0.25">
      <c r="C318" s="20"/>
      <c r="D318" s="20"/>
      <c r="E318" s="8"/>
    </row>
    <row r="319" spans="1:9" x14ac:dyDescent="0.25">
      <c r="B319" s="20"/>
      <c r="C319" s="20"/>
      <c r="D319" s="9"/>
      <c r="E319" s="8"/>
    </row>
    <row r="320" spans="1:9" x14ac:dyDescent="0.25">
      <c r="B320" s="20"/>
      <c r="C320" s="20"/>
      <c r="D320" s="9"/>
      <c r="E320" s="8"/>
    </row>
    <row r="321" spans="2:5" x14ac:dyDescent="0.25">
      <c r="B321" s="20"/>
      <c r="C321" s="20"/>
      <c r="D321" s="9"/>
      <c r="E321" s="8"/>
    </row>
    <row r="322" spans="2:5" x14ac:dyDescent="0.25">
      <c r="B322" s="20"/>
      <c r="C322" s="20"/>
      <c r="D322" s="9"/>
      <c r="E322" s="8"/>
    </row>
    <row r="323" spans="2:5" x14ac:dyDescent="0.25">
      <c r="B323" s="20"/>
      <c r="C323" s="20"/>
      <c r="D323" s="20"/>
      <c r="E323" s="8"/>
    </row>
  </sheetData>
  <mergeCells count="167">
    <mergeCell ref="A314:G314"/>
    <mergeCell ref="A101:F101"/>
    <mergeCell ref="A102:C104"/>
    <mergeCell ref="A105:C110"/>
    <mergeCell ref="A111:C113"/>
    <mergeCell ref="A114:C115"/>
    <mergeCell ref="A116:C118"/>
    <mergeCell ref="A119:C123"/>
    <mergeCell ref="A124:C125"/>
    <mergeCell ref="A127:C128"/>
    <mergeCell ref="D119:D123"/>
    <mergeCell ref="D124:D125"/>
    <mergeCell ref="D127:D128"/>
    <mergeCell ref="E127:F127"/>
    <mergeCell ref="E119:F119"/>
    <mergeCell ref="E124:F124"/>
    <mergeCell ref="D114:D115"/>
    <mergeCell ref="E114:F114"/>
    <mergeCell ref="D116:D118"/>
    <mergeCell ref="E116:F116"/>
    <mergeCell ref="D105:D110"/>
    <mergeCell ref="E105:F105"/>
    <mergeCell ref="D111:D113"/>
    <mergeCell ref="A307:F307"/>
    <mergeCell ref="A308:F308"/>
    <mergeCell ref="B306:G306"/>
    <mergeCell ref="A131:B131"/>
    <mergeCell ref="C131:D131"/>
    <mergeCell ref="A132:F132"/>
    <mergeCell ref="C133:F133"/>
    <mergeCell ref="C143:F143"/>
    <mergeCell ref="C147:F147"/>
    <mergeCell ref="C164:F164"/>
    <mergeCell ref="C169:F169"/>
    <mergeCell ref="C187:F187"/>
    <mergeCell ref="C219:F219"/>
    <mergeCell ref="C286:F286"/>
    <mergeCell ref="C299:F299"/>
    <mergeCell ref="A304:F304"/>
    <mergeCell ref="A303:F303"/>
    <mergeCell ref="A302:G302"/>
    <mergeCell ref="A133:A142"/>
    <mergeCell ref="B133:B142"/>
    <mergeCell ref="C134:C139"/>
    <mergeCell ref="D134:D139"/>
    <mergeCell ref="A143:A146"/>
    <mergeCell ref="A147:A163"/>
    <mergeCell ref="A305:F305"/>
    <mergeCell ref="C170:C182"/>
    <mergeCell ref="D170:D182"/>
    <mergeCell ref="C184:C186"/>
    <mergeCell ref="D184:D186"/>
    <mergeCell ref="C188:C192"/>
    <mergeCell ref="D188:D192"/>
    <mergeCell ref="C193:C203"/>
    <mergeCell ref="D193:D203"/>
    <mergeCell ref="A299:A300"/>
    <mergeCell ref="B299:B300"/>
    <mergeCell ref="A286:A298"/>
    <mergeCell ref="B286:B298"/>
    <mergeCell ref="C287:C298"/>
    <mergeCell ref="D287:D298"/>
    <mergeCell ref="A219:A285"/>
    <mergeCell ref="B219:B285"/>
    <mergeCell ref="C253:C259"/>
    <mergeCell ref="D253:D259"/>
    <mergeCell ref="C284:C285"/>
    <mergeCell ref="D284:D285"/>
    <mergeCell ref="A187:A218"/>
    <mergeCell ref="D204:D216"/>
    <mergeCell ref="C220:C234"/>
    <mergeCell ref="B19:B24"/>
    <mergeCell ref="C21:C23"/>
    <mergeCell ref="A25:A26"/>
    <mergeCell ref="B25:B26"/>
    <mergeCell ref="D220:D234"/>
    <mergeCell ref="C235:C252"/>
    <mergeCell ref="D235:D252"/>
    <mergeCell ref="A169:A186"/>
    <mergeCell ref="B169:B186"/>
    <mergeCell ref="B143:B146"/>
    <mergeCell ref="A130:G130"/>
    <mergeCell ref="B147:B163"/>
    <mergeCell ref="C151:C159"/>
    <mergeCell ref="D151:D159"/>
    <mergeCell ref="A164:A168"/>
    <mergeCell ref="B164:B168"/>
    <mergeCell ref="B187:B218"/>
    <mergeCell ref="C204:C216"/>
    <mergeCell ref="C165:C166"/>
    <mergeCell ref="D165:D166"/>
    <mergeCell ref="C217:C218"/>
    <mergeCell ref="D217:D218"/>
    <mergeCell ref="A100:D100"/>
    <mergeCell ref="E100:F100"/>
    <mergeCell ref="C89:C92"/>
    <mergeCell ref="D89:D92"/>
    <mergeCell ref="C93:C97"/>
    <mergeCell ref="D93:D97"/>
    <mergeCell ref="C86:F86"/>
    <mergeCell ref="A99:G99"/>
    <mergeCell ref="A8:F8"/>
    <mergeCell ref="A6:G6"/>
    <mergeCell ref="A7:D7"/>
    <mergeCell ref="E7:F7"/>
    <mergeCell ref="A9:A11"/>
    <mergeCell ref="B9:B11"/>
    <mergeCell ref="C10:C11"/>
    <mergeCell ref="D10:D11"/>
    <mergeCell ref="C9:F9"/>
    <mergeCell ref="A12:A13"/>
    <mergeCell ref="B12:B13"/>
    <mergeCell ref="A14:A18"/>
    <mergeCell ref="B14:B18"/>
    <mergeCell ref="C16:C18"/>
    <mergeCell ref="D16:D18"/>
    <mergeCell ref="C12:F12"/>
    <mergeCell ref="C14:F14"/>
    <mergeCell ref="A19:A24"/>
    <mergeCell ref="A4:G4"/>
    <mergeCell ref="E1:G2"/>
    <mergeCell ref="A39:A70"/>
    <mergeCell ref="B39:B70"/>
    <mergeCell ref="C40:C69"/>
    <mergeCell ref="D40:D69"/>
    <mergeCell ref="C39:F39"/>
    <mergeCell ref="A81:A83"/>
    <mergeCell ref="B81:B83"/>
    <mergeCell ref="A36:A38"/>
    <mergeCell ref="B36:B38"/>
    <mergeCell ref="C37:C38"/>
    <mergeCell ref="D37:D38"/>
    <mergeCell ref="C36:F36"/>
    <mergeCell ref="A71:A80"/>
    <mergeCell ref="B71:B80"/>
    <mergeCell ref="C72:C80"/>
    <mergeCell ref="D72:D80"/>
    <mergeCell ref="C71:F71"/>
    <mergeCell ref="D21:D23"/>
    <mergeCell ref="C19:F19"/>
    <mergeCell ref="A27:A35"/>
    <mergeCell ref="B27:B35"/>
    <mergeCell ref="C28:C35"/>
    <mergeCell ref="C141:C142"/>
    <mergeCell ref="D141:D142"/>
    <mergeCell ref="C144:C145"/>
    <mergeCell ref="D144:D145"/>
    <mergeCell ref="C160:C162"/>
    <mergeCell ref="D160:D162"/>
    <mergeCell ref="C261:C282"/>
    <mergeCell ref="D261:D282"/>
    <mergeCell ref="A5:B5"/>
    <mergeCell ref="D28:D35"/>
    <mergeCell ref="C25:F25"/>
    <mergeCell ref="C27:F27"/>
    <mergeCell ref="E111:F111"/>
    <mergeCell ref="D102:D104"/>
    <mergeCell ref="E102:F102"/>
    <mergeCell ref="A98:G98"/>
    <mergeCell ref="A84:A85"/>
    <mergeCell ref="B84:B85"/>
    <mergeCell ref="C81:F81"/>
    <mergeCell ref="C84:F84"/>
    <mergeCell ref="A86:A97"/>
    <mergeCell ref="B86:B97"/>
    <mergeCell ref="C87:C88"/>
    <mergeCell ref="D87:D88"/>
  </mergeCells>
  <printOptions horizontalCentered="1"/>
  <pageMargins left="0.78740157480314965" right="0.19685039370078741" top="0.39370078740157483" bottom="0.39370078740157483" header="0.31496062992125984" footer="0.31496062992125984"/>
  <pageSetup paperSize="8" scale="41" fitToHeight="2" orientation="portrait" r:id="rId1"/>
  <headerFooter differentFirst="1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5"/>
  <sheetViews>
    <sheetView showGridLines="0" topLeftCell="J52" workbookViewId="0">
      <selection activeCell="L234" sqref="L234"/>
    </sheetView>
  </sheetViews>
  <sheetFormatPr defaultRowHeight="12.75" outlineLevelRow="2" x14ac:dyDescent="0.2"/>
  <cols>
    <col min="6" max="6" width="37.85546875" customWidth="1"/>
    <col min="7" max="23" width="14.28515625" customWidth="1"/>
  </cols>
  <sheetData>
    <row r="1" spans="1:23" ht="13.15" customHeight="1" x14ac:dyDescent="0.2">
      <c r="O1" s="120" t="s">
        <v>688</v>
      </c>
      <c r="P1" s="118"/>
      <c r="Q1" s="118"/>
      <c r="R1" s="118"/>
      <c r="S1" s="118"/>
      <c r="T1" s="118"/>
      <c r="U1" s="118"/>
      <c r="V1" s="118"/>
      <c r="W1" s="118"/>
    </row>
    <row r="2" spans="1:23" x14ac:dyDescent="0.2">
      <c r="O2" s="118"/>
      <c r="P2" s="118"/>
      <c r="Q2" s="118"/>
      <c r="R2" s="118"/>
      <c r="S2" s="118"/>
      <c r="T2" s="118"/>
      <c r="U2" s="118"/>
      <c r="V2" s="118"/>
      <c r="W2" s="118"/>
    </row>
    <row r="4" spans="1:23" ht="18.75" x14ac:dyDescent="0.2">
      <c r="A4" s="52" t="s">
        <v>673</v>
      </c>
    </row>
    <row r="6" spans="1:23" ht="13.15" customHeight="1" x14ac:dyDescent="0.2">
      <c r="A6" s="114" t="s">
        <v>279</v>
      </c>
      <c r="B6" s="114"/>
      <c r="C6" s="114"/>
      <c r="D6" s="114"/>
      <c r="E6" s="114" t="s">
        <v>651</v>
      </c>
      <c r="F6" s="114"/>
      <c r="G6" s="114" t="s">
        <v>674</v>
      </c>
      <c r="H6" s="46" t="s">
        <v>181</v>
      </c>
      <c r="I6" s="46" t="s">
        <v>182</v>
      </c>
      <c r="J6" s="46" t="s">
        <v>183</v>
      </c>
      <c r="K6" s="46" t="s">
        <v>184</v>
      </c>
      <c r="L6" s="46" t="s">
        <v>185</v>
      </c>
      <c r="M6" s="46" t="s">
        <v>186</v>
      </c>
      <c r="N6" s="46" t="s">
        <v>187</v>
      </c>
      <c r="O6" s="46" t="s">
        <v>143</v>
      </c>
      <c r="P6" s="46" t="s">
        <v>190</v>
      </c>
      <c r="Q6" s="46" t="s">
        <v>191</v>
      </c>
      <c r="R6" s="46" t="s">
        <v>192</v>
      </c>
      <c r="S6" s="46" t="s">
        <v>193</v>
      </c>
      <c r="T6" s="46" t="s">
        <v>194</v>
      </c>
      <c r="U6" s="46" t="s">
        <v>195</v>
      </c>
      <c r="V6" s="46" t="s">
        <v>650</v>
      </c>
      <c r="W6" s="46" t="s">
        <v>196</v>
      </c>
    </row>
    <row r="7" spans="1:23" ht="75.599999999999994" customHeight="1" x14ac:dyDescent="0.2">
      <c r="A7" s="114"/>
      <c r="B7" s="114"/>
      <c r="C7" s="114"/>
      <c r="D7" s="114"/>
      <c r="E7" s="114"/>
      <c r="F7" s="114"/>
      <c r="G7" s="114"/>
      <c r="H7" s="47" t="s">
        <v>280</v>
      </c>
      <c r="I7" s="47" t="s">
        <v>281</v>
      </c>
      <c r="J7" s="47" t="s">
        <v>282</v>
      </c>
      <c r="K7" s="47" t="s">
        <v>107</v>
      </c>
      <c r="L7" s="47" t="s">
        <v>278</v>
      </c>
      <c r="M7" s="47" t="s">
        <v>283</v>
      </c>
      <c r="N7" s="47" t="s">
        <v>284</v>
      </c>
      <c r="O7" s="47" t="s">
        <v>285</v>
      </c>
      <c r="P7" s="47" t="s">
        <v>287</v>
      </c>
      <c r="Q7" s="47" t="s">
        <v>108</v>
      </c>
      <c r="R7" s="47" t="s">
        <v>288</v>
      </c>
      <c r="S7" s="47" t="s">
        <v>289</v>
      </c>
      <c r="T7" s="47" t="s">
        <v>290</v>
      </c>
      <c r="U7" s="47" t="s">
        <v>291</v>
      </c>
      <c r="V7" s="47" t="s">
        <v>649</v>
      </c>
      <c r="W7" s="47" t="s">
        <v>292</v>
      </c>
    </row>
    <row r="8" spans="1:23" x14ac:dyDescent="0.2">
      <c r="A8" s="115" t="s">
        <v>293</v>
      </c>
      <c r="B8" s="115"/>
      <c r="C8" s="115"/>
      <c r="D8" s="115"/>
      <c r="E8" s="115"/>
      <c r="F8" s="115"/>
      <c r="G8" s="53">
        <v>60195667</v>
      </c>
      <c r="H8" s="53">
        <v>24922503</v>
      </c>
      <c r="I8" s="53">
        <v>6903402</v>
      </c>
      <c r="J8" s="53">
        <v>158428</v>
      </c>
      <c r="K8" s="53">
        <v>13662403</v>
      </c>
      <c r="L8" s="53">
        <v>4803526</v>
      </c>
      <c r="M8" s="53">
        <v>18077</v>
      </c>
      <c r="N8" s="53">
        <v>307614</v>
      </c>
      <c r="O8" s="53">
        <v>1964697</v>
      </c>
      <c r="P8" s="53">
        <v>1897513</v>
      </c>
      <c r="Q8" s="53">
        <v>175500</v>
      </c>
      <c r="R8" s="53">
        <v>2542199</v>
      </c>
      <c r="S8" s="53">
        <v>439391</v>
      </c>
      <c r="T8" s="53">
        <v>337184</v>
      </c>
      <c r="U8" s="53">
        <v>1141775</v>
      </c>
      <c r="V8" s="53">
        <v>150</v>
      </c>
      <c r="W8" s="53">
        <v>921305</v>
      </c>
    </row>
    <row r="9" spans="1:23" x14ac:dyDescent="0.2">
      <c r="A9" s="60" t="s">
        <v>6</v>
      </c>
      <c r="B9" s="116" t="s">
        <v>7</v>
      </c>
      <c r="C9" s="116"/>
      <c r="D9" s="116"/>
      <c r="E9" s="116"/>
      <c r="F9" s="116"/>
      <c r="G9" s="61">
        <v>6598836</v>
      </c>
      <c r="H9" s="61">
        <v>2153099</v>
      </c>
      <c r="I9" s="61">
        <v>590048</v>
      </c>
      <c r="J9" s="61">
        <v>8860</v>
      </c>
      <c r="K9" s="61">
        <v>936223</v>
      </c>
      <c r="L9" s="61">
        <v>61306</v>
      </c>
      <c r="M9" s="61">
        <v>1000</v>
      </c>
      <c r="N9" s="61">
        <v>16025</v>
      </c>
      <c r="O9" s="61"/>
      <c r="P9" s="61">
        <v>1897513</v>
      </c>
      <c r="Q9" s="61">
        <v>30000</v>
      </c>
      <c r="R9" s="61">
        <v>14630</v>
      </c>
      <c r="S9" s="61">
        <v>20000</v>
      </c>
      <c r="T9" s="61"/>
      <c r="U9" s="61"/>
      <c r="V9" s="61"/>
      <c r="W9" s="61">
        <v>870132</v>
      </c>
    </row>
    <row r="10" spans="1:23" outlineLevel="1" x14ac:dyDescent="0.2">
      <c r="A10" s="117"/>
      <c r="B10" s="117"/>
      <c r="C10" s="54" t="s">
        <v>197</v>
      </c>
      <c r="D10" s="117" t="s">
        <v>533</v>
      </c>
      <c r="E10" s="117"/>
      <c r="F10" s="117"/>
      <c r="G10" s="53">
        <v>3738533</v>
      </c>
      <c r="H10" s="53">
        <v>2153099</v>
      </c>
      <c r="I10" s="53">
        <v>590048</v>
      </c>
      <c r="J10" s="53">
        <v>8860</v>
      </c>
      <c r="K10" s="53">
        <v>843565</v>
      </c>
      <c r="L10" s="53">
        <v>61306</v>
      </c>
      <c r="M10" s="53">
        <v>1000</v>
      </c>
      <c r="N10" s="53">
        <v>16025</v>
      </c>
      <c r="O10" s="53"/>
      <c r="P10" s="53"/>
      <c r="Q10" s="53">
        <v>30000</v>
      </c>
      <c r="R10" s="53">
        <v>14630</v>
      </c>
      <c r="S10" s="53">
        <v>20000</v>
      </c>
      <c r="T10" s="53"/>
      <c r="U10" s="53"/>
      <c r="V10" s="53"/>
      <c r="W10" s="53"/>
    </row>
    <row r="11" spans="1:23" hidden="1" outlineLevel="2" x14ac:dyDescent="0.2">
      <c r="A11" s="112"/>
      <c r="B11" s="112"/>
      <c r="C11" s="112"/>
      <c r="D11" s="112"/>
      <c r="E11" s="55" t="s">
        <v>198</v>
      </c>
      <c r="F11" s="55" t="s">
        <v>199</v>
      </c>
      <c r="G11" s="53">
        <v>2314883</v>
      </c>
      <c r="H11" s="56">
        <v>1523057</v>
      </c>
      <c r="I11" s="56">
        <v>411700</v>
      </c>
      <c r="J11" s="56">
        <v>7220</v>
      </c>
      <c r="K11" s="56">
        <v>312756</v>
      </c>
      <c r="L11" s="56">
        <v>22095</v>
      </c>
      <c r="M11" s="56">
        <v>1000</v>
      </c>
      <c r="N11" s="56">
        <v>13055</v>
      </c>
      <c r="O11" s="56"/>
      <c r="P11" s="56"/>
      <c r="Q11" s="56"/>
      <c r="R11" s="56">
        <v>4000</v>
      </c>
      <c r="S11" s="56">
        <v>20000</v>
      </c>
      <c r="T11" s="56"/>
      <c r="U11" s="56"/>
      <c r="V11" s="56"/>
      <c r="W11" s="56"/>
    </row>
    <row r="12" spans="1:23" hidden="1" outlineLevel="2" x14ac:dyDescent="0.2">
      <c r="A12" s="113"/>
      <c r="B12" s="113"/>
      <c r="C12" s="113"/>
      <c r="D12" s="113"/>
      <c r="E12" s="57" t="s">
        <v>675</v>
      </c>
      <c r="F12" s="57" t="s">
        <v>656</v>
      </c>
      <c r="G12" s="53">
        <v>5861</v>
      </c>
      <c r="H12" s="58">
        <v>4621</v>
      </c>
      <c r="I12" s="58">
        <v>1090</v>
      </c>
      <c r="J12" s="58"/>
      <c r="K12" s="58"/>
      <c r="L12" s="58">
        <v>150</v>
      </c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</row>
    <row r="13" spans="1:23" hidden="1" outlineLevel="2" x14ac:dyDescent="0.2">
      <c r="A13" s="112"/>
      <c r="B13" s="112"/>
      <c r="C13" s="112"/>
      <c r="D13" s="112"/>
      <c r="E13" s="55" t="s">
        <v>676</v>
      </c>
      <c r="F13" s="55" t="s">
        <v>657</v>
      </c>
      <c r="G13" s="53">
        <v>305695</v>
      </c>
      <c r="H13" s="56">
        <v>134119</v>
      </c>
      <c r="I13" s="56">
        <v>38372</v>
      </c>
      <c r="J13" s="56">
        <v>200</v>
      </c>
      <c r="K13" s="56">
        <v>116470</v>
      </c>
      <c r="L13" s="56">
        <v>15034</v>
      </c>
      <c r="M13" s="56"/>
      <c r="N13" s="56"/>
      <c r="O13" s="56"/>
      <c r="P13" s="56"/>
      <c r="Q13" s="56"/>
      <c r="R13" s="56">
        <v>1500</v>
      </c>
      <c r="S13" s="56"/>
      <c r="T13" s="56"/>
      <c r="U13" s="56"/>
      <c r="V13" s="56"/>
      <c r="W13" s="56"/>
    </row>
    <row r="14" spans="1:23" hidden="1" outlineLevel="2" x14ac:dyDescent="0.2">
      <c r="A14" s="113"/>
      <c r="B14" s="113"/>
      <c r="C14" s="113"/>
      <c r="D14" s="113"/>
      <c r="E14" s="57" t="s">
        <v>8</v>
      </c>
      <c r="F14" s="57" t="s">
        <v>200</v>
      </c>
      <c r="G14" s="53">
        <v>392471</v>
      </c>
      <c r="H14" s="58">
        <v>260004</v>
      </c>
      <c r="I14" s="58">
        <v>74299</v>
      </c>
      <c r="J14" s="58">
        <v>440</v>
      </c>
      <c r="K14" s="58">
        <v>47247</v>
      </c>
      <c r="L14" s="58">
        <v>8876</v>
      </c>
      <c r="M14" s="58"/>
      <c r="N14" s="58">
        <v>105</v>
      </c>
      <c r="O14" s="58"/>
      <c r="P14" s="58"/>
      <c r="Q14" s="58"/>
      <c r="R14" s="58">
        <v>1500</v>
      </c>
      <c r="S14" s="58"/>
      <c r="T14" s="58"/>
      <c r="U14" s="58"/>
      <c r="V14" s="58"/>
      <c r="W14" s="58"/>
    </row>
    <row r="15" spans="1:23" hidden="1" outlineLevel="2" x14ac:dyDescent="0.2">
      <c r="A15" s="112"/>
      <c r="B15" s="112"/>
      <c r="C15" s="112"/>
      <c r="D15" s="112"/>
      <c r="E15" s="55" t="s">
        <v>9</v>
      </c>
      <c r="F15" s="55" t="s">
        <v>201</v>
      </c>
      <c r="G15" s="53">
        <v>120526</v>
      </c>
      <c r="H15" s="56">
        <v>76250</v>
      </c>
      <c r="I15" s="56">
        <v>21403</v>
      </c>
      <c r="J15" s="56"/>
      <c r="K15" s="56">
        <v>3982</v>
      </c>
      <c r="L15" s="56">
        <v>13726</v>
      </c>
      <c r="M15" s="56"/>
      <c r="N15" s="56">
        <v>2865</v>
      </c>
      <c r="O15" s="56"/>
      <c r="P15" s="56"/>
      <c r="Q15" s="56"/>
      <c r="R15" s="56">
        <v>2300</v>
      </c>
      <c r="S15" s="56"/>
      <c r="T15" s="56"/>
      <c r="U15" s="56"/>
      <c r="V15" s="56"/>
      <c r="W15" s="56"/>
    </row>
    <row r="16" spans="1:23" hidden="1" outlineLevel="2" x14ac:dyDescent="0.2">
      <c r="A16" s="113"/>
      <c r="B16" s="113"/>
      <c r="C16" s="113"/>
      <c r="D16" s="113"/>
      <c r="E16" s="57" t="s">
        <v>109</v>
      </c>
      <c r="F16" s="57" t="s">
        <v>202</v>
      </c>
      <c r="G16" s="53">
        <v>599097</v>
      </c>
      <c r="H16" s="58">
        <v>155048</v>
      </c>
      <c r="I16" s="58">
        <v>43184</v>
      </c>
      <c r="J16" s="58">
        <v>1000</v>
      </c>
      <c r="K16" s="58">
        <v>363110</v>
      </c>
      <c r="L16" s="58">
        <v>1425</v>
      </c>
      <c r="M16" s="58"/>
      <c r="N16" s="58"/>
      <c r="O16" s="58"/>
      <c r="P16" s="58"/>
      <c r="Q16" s="58">
        <v>30000</v>
      </c>
      <c r="R16" s="58">
        <v>5330</v>
      </c>
      <c r="S16" s="58"/>
      <c r="T16" s="58"/>
      <c r="U16" s="58"/>
      <c r="V16" s="58"/>
      <c r="W16" s="58"/>
    </row>
    <row r="17" spans="1:23" outlineLevel="1" collapsed="1" x14ac:dyDescent="0.2">
      <c r="A17" s="117"/>
      <c r="B17" s="117"/>
      <c r="C17" s="54" t="s">
        <v>648</v>
      </c>
      <c r="D17" s="117" t="s">
        <v>647</v>
      </c>
      <c r="E17" s="117"/>
      <c r="F17" s="117"/>
      <c r="G17" s="53">
        <v>1990171</v>
      </c>
      <c r="H17" s="53"/>
      <c r="I17" s="53"/>
      <c r="J17" s="53"/>
      <c r="K17" s="53">
        <v>92658</v>
      </c>
      <c r="L17" s="53"/>
      <c r="M17" s="53"/>
      <c r="N17" s="53"/>
      <c r="O17" s="53"/>
      <c r="P17" s="53">
        <v>1897513</v>
      </c>
      <c r="Q17" s="53"/>
      <c r="R17" s="53"/>
      <c r="S17" s="53"/>
      <c r="T17" s="53"/>
      <c r="U17" s="53"/>
      <c r="V17" s="53"/>
      <c r="W17" s="53"/>
    </row>
    <row r="18" spans="1:23" ht="25.5" hidden="1" outlineLevel="2" x14ac:dyDescent="0.2">
      <c r="A18" s="113"/>
      <c r="B18" s="113"/>
      <c r="C18" s="113"/>
      <c r="D18" s="113"/>
      <c r="E18" s="57" t="s">
        <v>11</v>
      </c>
      <c r="F18" s="57" t="s">
        <v>204</v>
      </c>
      <c r="G18" s="53">
        <v>1990171</v>
      </c>
      <c r="H18" s="58"/>
      <c r="I18" s="58"/>
      <c r="J18" s="58"/>
      <c r="K18" s="58">
        <v>92658</v>
      </c>
      <c r="L18" s="58"/>
      <c r="M18" s="58"/>
      <c r="N18" s="58"/>
      <c r="O18" s="58"/>
      <c r="P18" s="58">
        <v>1897513</v>
      </c>
      <c r="Q18" s="58"/>
      <c r="R18" s="58"/>
      <c r="S18" s="58"/>
      <c r="T18" s="58"/>
      <c r="U18" s="58"/>
      <c r="V18" s="58"/>
      <c r="W18" s="58"/>
    </row>
    <row r="19" spans="1:23" outlineLevel="1" collapsed="1" x14ac:dyDescent="0.2">
      <c r="A19" s="117"/>
      <c r="B19" s="117"/>
      <c r="C19" s="54" t="s">
        <v>646</v>
      </c>
      <c r="D19" s="117" t="s">
        <v>645</v>
      </c>
      <c r="E19" s="117"/>
      <c r="F19" s="117"/>
      <c r="G19" s="53">
        <v>870132</v>
      </c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>
        <v>870132</v>
      </c>
    </row>
    <row r="20" spans="1:23" ht="25.5" hidden="1" outlineLevel="2" x14ac:dyDescent="0.2">
      <c r="A20" s="113"/>
      <c r="B20" s="113"/>
      <c r="C20" s="113"/>
      <c r="D20" s="113"/>
      <c r="E20" s="57" t="s">
        <v>13</v>
      </c>
      <c r="F20" s="57" t="s">
        <v>205</v>
      </c>
      <c r="G20" s="53">
        <v>750000</v>
      </c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>
        <v>750000</v>
      </c>
    </row>
    <row r="21" spans="1:23" hidden="1" outlineLevel="2" x14ac:dyDescent="0.2">
      <c r="A21" s="112"/>
      <c r="B21" s="112"/>
      <c r="C21" s="112"/>
      <c r="D21" s="112"/>
      <c r="E21" s="55" t="s">
        <v>677</v>
      </c>
      <c r="F21" s="55" t="s">
        <v>658</v>
      </c>
      <c r="G21" s="53">
        <v>120132</v>
      </c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>
        <v>120132</v>
      </c>
    </row>
    <row r="22" spans="1:23" collapsed="1" x14ac:dyDescent="0.2">
      <c r="A22" s="60" t="s">
        <v>14</v>
      </c>
      <c r="B22" s="116" t="s">
        <v>15</v>
      </c>
      <c r="C22" s="116"/>
      <c r="D22" s="116"/>
      <c r="E22" s="116"/>
      <c r="F22" s="116"/>
      <c r="G22" s="61">
        <v>1071159</v>
      </c>
      <c r="H22" s="61">
        <v>577178</v>
      </c>
      <c r="I22" s="61">
        <v>185309</v>
      </c>
      <c r="J22" s="61">
        <v>16121</v>
      </c>
      <c r="K22" s="61">
        <v>115911</v>
      </c>
      <c r="L22" s="61">
        <v>58618</v>
      </c>
      <c r="M22" s="61">
        <v>150</v>
      </c>
      <c r="N22" s="61">
        <v>500</v>
      </c>
      <c r="O22" s="61">
        <v>35000</v>
      </c>
      <c r="P22" s="61"/>
      <c r="Q22" s="61"/>
      <c r="R22" s="61">
        <v>76372</v>
      </c>
      <c r="S22" s="61"/>
      <c r="T22" s="61"/>
      <c r="U22" s="61">
        <v>6000</v>
      </c>
      <c r="V22" s="61"/>
      <c r="W22" s="61"/>
    </row>
    <row r="23" spans="1:23" outlineLevel="1" x14ac:dyDescent="0.2">
      <c r="A23" s="117"/>
      <c r="B23" s="117"/>
      <c r="C23" s="54" t="s">
        <v>129</v>
      </c>
      <c r="D23" s="117" t="s">
        <v>678</v>
      </c>
      <c r="E23" s="117"/>
      <c r="F23" s="117"/>
      <c r="G23" s="53">
        <v>95152</v>
      </c>
      <c r="H23" s="53">
        <v>30332</v>
      </c>
      <c r="I23" s="53">
        <v>8222</v>
      </c>
      <c r="J23" s="53">
        <v>4421</v>
      </c>
      <c r="K23" s="53">
        <v>16352</v>
      </c>
      <c r="L23" s="53">
        <v>825</v>
      </c>
      <c r="M23" s="53"/>
      <c r="N23" s="53"/>
      <c r="O23" s="53">
        <v>35000</v>
      </c>
      <c r="P23" s="53"/>
      <c r="Q23" s="53"/>
      <c r="R23" s="53"/>
      <c r="S23" s="53"/>
      <c r="T23" s="53"/>
      <c r="U23" s="53"/>
      <c r="V23" s="53"/>
      <c r="W23" s="53"/>
    </row>
    <row r="24" spans="1:23" ht="25.5" hidden="1" outlineLevel="2" x14ac:dyDescent="0.2">
      <c r="A24" s="113"/>
      <c r="B24" s="113"/>
      <c r="C24" s="113"/>
      <c r="D24" s="113"/>
      <c r="E24" s="57" t="s">
        <v>143</v>
      </c>
      <c r="F24" s="57" t="s">
        <v>180</v>
      </c>
      <c r="G24" s="53">
        <v>45213</v>
      </c>
      <c r="H24" s="58"/>
      <c r="I24" s="58"/>
      <c r="J24" s="58">
        <v>4271</v>
      </c>
      <c r="K24" s="58">
        <v>5712</v>
      </c>
      <c r="L24" s="58">
        <v>230</v>
      </c>
      <c r="M24" s="58"/>
      <c r="N24" s="58"/>
      <c r="O24" s="58">
        <v>35000</v>
      </c>
      <c r="P24" s="58"/>
      <c r="Q24" s="58"/>
      <c r="R24" s="58"/>
      <c r="S24" s="58"/>
      <c r="T24" s="58"/>
      <c r="U24" s="58"/>
      <c r="V24" s="58"/>
      <c r="W24" s="58"/>
    </row>
    <row r="25" spans="1:23" hidden="1" outlineLevel="2" x14ac:dyDescent="0.2">
      <c r="A25" s="112"/>
      <c r="B25" s="112"/>
      <c r="C25" s="112"/>
      <c r="D25" s="112"/>
      <c r="E25" s="55" t="s">
        <v>679</v>
      </c>
      <c r="F25" s="55" t="s">
        <v>659</v>
      </c>
      <c r="G25" s="53">
        <v>49939</v>
      </c>
      <c r="H25" s="56">
        <v>30332</v>
      </c>
      <c r="I25" s="56">
        <v>8222</v>
      </c>
      <c r="J25" s="56">
        <v>150</v>
      </c>
      <c r="K25" s="56">
        <v>10640</v>
      </c>
      <c r="L25" s="56">
        <v>595</v>
      </c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</row>
    <row r="26" spans="1:23" outlineLevel="1" collapsed="1" x14ac:dyDescent="0.2">
      <c r="A26" s="117"/>
      <c r="B26" s="117"/>
      <c r="C26" s="54" t="s">
        <v>206</v>
      </c>
      <c r="D26" s="117" t="s">
        <v>295</v>
      </c>
      <c r="E26" s="117"/>
      <c r="F26" s="117"/>
      <c r="G26" s="53">
        <v>976007</v>
      </c>
      <c r="H26" s="53">
        <v>546846</v>
      </c>
      <c r="I26" s="53">
        <v>177087</v>
      </c>
      <c r="J26" s="53">
        <v>11700</v>
      </c>
      <c r="K26" s="53">
        <v>99559</v>
      </c>
      <c r="L26" s="53">
        <v>57793</v>
      </c>
      <c r="M26" s="53">
        <v>150</v>
      </c>
      <c r="N26" s="53">
        <v>500</v>
      </c>
      <c r="O26" s="53"/>
      <c r="P26" s="53"/>
      <c r="Q26" s="53"/>
      <c r="R26" s="53">
        <v>76372</v>
      </c>
      <c r="S26" s="53"/>
      <c r="T26" s="53"/>
      <c r="U26" s="53">
        <v>6000</v>
      </c>
      <c r="V26" s="53"/>
      <c r="W26" s="53"/>
    </row>
    <row r="27" spans="1:23" hidden="1" outlineLevel="2" x14ac:dyDescent="0.2">
      <c r="A27" s="112"/>
      <c r="B27" s="112"/>
      <c r="C27" s="112"/>
      <c r="D27" s="112"/>
      <c r="E27" s="55" t="s">
        <v>16</v>
      </c>
      <c r="F27" s="55" t="s">
        <v>207</v>
      </c>
      <c r="G27" s="53">
        <v>976007</v>
      </c>
      <c r="H27" s="56">
        <v>546846</v>
      </c>
      <c r="I27" s="56">
        <v>177087</v>
      </c>
      <c r="J27" s="56">
        <v>11700</v>
      </c>
      <c r="K27" s="56">
        <v>99559</v>
      </c>
      <c r="L27" s="56">
        <v>57793</v>
      </c>
      <c r="M27" s="56">
        <v>150</v>
      </c>
      <c r="N27" s="56">
        <v>500</v>
      </c>
      <c r="O27" s="56"/>
      <c r="P27" s="56"/>
      <c r="Q27" s="56"/>
      <c r="R27" s="56">
        <v>76372</v>
      </c>
      <c r="S27" s="56"/>
      <c r="T27" s="56"/>
      <c r="U27" s="56">
        <v>6000</v>
      </c>
      <c r="V27" s="56"/>
      <c r="W27" s="56"/>
    </row>
    <row r="28" spans="1:23" collapsed="1" x14ac:dyDescent="0.2">
      <c r="A28" s="60" t="s">
        <v>17</v>
      </c>
      <c r="B28" s="116" t="s">
        <v>18</v>
      </c>
      <c r="C28" s="116"/>
      <c r="D28" s="116"/>
      <c r="E28" s="116"/>
      <c r="F28" s="116"/>
      <c r="G28" s="61">
        <v>6150166</v>
      </c>
      <c r="H28" s="61">
        <v>1024514</v>
      </c>
      <c r="I28" s="61">
        <v>285950</v>
      </c>
      <c r="J28" s="61">
        <v>2830</v>
      </c>
      <c r="K28" s="61">
        <v>3597318</v>
      </c>
      <c r="L28" s="61">
        <v>197077</v>
      </c>
      <c r="M28" s="61"/>
      <c r="N28" s="61">
        <v>78279</v>
      </c>
      <c r="O28" s="61">
        <v>264848</v>
      </c>
      <c r="P28" s="61"/>
      <c r="Q28" s="61">
        <v>145500</v>
      </c>
      <c r="R28" s="61">
        <v>544850</v>
      </c>
      <c r="S28" s="61"/>
      <c r="T28" s="61"/>
      <c r="U28" s="61">
        <v>9000</v>
      </c>
      <c r="V28" s="61"/>
      <c r="W28" s="61"/>
    </row>
    <row r="29" spans="1:23" outlineLevel="1" x14ac:dyDescent="0.2">
      <c r="A29" s="117"/>
      <c r="B29" s="117"/>
      <c r="C29" s="54" t="s">
        <v>644</v>
      </c>
      <c r="D29" s="117" t="s">
        <v>296</v>
      </c>
      <c r="E29" s="117"/>
      <c r="F29" s="117"/>
      <c r="G29" s="53">
        <v>59326</v>
      </c>
      <c r="H29" s="53">
        <v>21193</v>
      </c>
      <c r="I29" s="53">
        <v>5000</v>
      </c>
      <c r="J29" s="53"/>
      <c r="K29" s="53"/>
      <c r="L29" s="53"/>
      <c r="M29" s="53"/>
      <c r="N29" s="53"/>
      <c r="O29" s="53">
        <v>33133</v>
      </c>
      <c r="P29" s="53"/>
      <c r="Q29" s="53"/>
      <c r="R29" s="53"/>
      <c r="S29" s="53"/>
      <c r="T29" s="53"/>
      <c r="U29" s="53"/>
      <c r="V29" s="53"/>
      <c r="W29" s="53"/>
    </row>
    <row r="30" spans="1:23" ht="25.5" hidden="1" outlineLevel="2" x14ac:dyDescent="0.2">
      <c r="A30" s="113"/>
      <c r="B30" s="113"/>
      <c r="C30" s="113"/>
      <c r="D30" s="113"/>
      <c r="E30" s="57" t="s">
        <v>114</v>
      </c>
      <c r="F30" s="57" t="s">
        <v>208</v>
      </c>
      <c r="G30" s="53">
        <v>59326</v>
      </c>
      <c r="H30" s="58">
        <v>21193</v>
      </c>
      <c r="I30" s="58">
        <v>5000</v>
      </c>
      <c r="J30" s="58"/>
      <c r="K30" s="58"/>
      <c r="L30" s="58"/>
      <c r="M30" s="58"/>
      <c r="N30" s="58"/>
      <c r="O30" s="58">
        <v>33133</v>
      </c>
      <c r="P30" s="58"/>
      <c r="Q30" s="58"/>
      <c r="R30" s="58"/>
      <c r="S30" s="58"/>
      <c r="T30" s="58"/>
      <c r="U30" s="58"/>
      <c r="V30" s="58"/>
      <c r="W30" s="58"/>
    </row>
    <row r="31" spans="1:23" outlineLevel="1" collapsed="1" x14ac:dyDescent="0.2">
      <c r="A31" s="117"/>
      <c r="B31" s="117"/>
      <c r="C31" s="54" t="s">
        <v>643</v>
      </c>
      <c r="D31" s="117" t="s">
        <v>20</v>
      </c>
      <c r="E31" s="117"/>
      <c r="F31" s="117"/>
      <c r="G31" s="53">
        <v>667790</v>
      </c>
      <c r="H31" s="53">
        <v>371251</v>
      </c>
      <c r="I31" s="53">
        <v>105474</v>
      </c>
      <c r="J31" s="53">
        <v>130</v>
      </c>
      <c r="K31" s="53">
        <v>15431</v>
      </c>
      <c r="L31" s="53">
        <v>12774</v>
      </c>
      <c r="M31" s="53"/>
      <c r="N31" s="53">
        <v>5730</v>
      </c>
      <c r="O31" s="53"/>
      <c r="P31" s="53"/>
      <c r="Q31" s="53">
        <v>145200</v>
      </c>
      <c r="R31" s="53">
        <v>11800</v>
      </c>
      <c r="S31" s="53"/>
      <c r="T31" s="53"/>
      <c r="U31" s="53"/>
      <c r="V31" s="53"/>
      <c r="W31" s="53"/>
    </row>
    <row r="32" spans="1:23" hidden="1" outlineLevel="2" x14ac:dyDescent="0.2">
      <c r="A32" s="113"/>
      <c r="B32" s="113"/>
      <c r="C32" s="113"/>
      <c r="D32" s="113"/>
      <c r="E32" s="57" t="s">
        <v>21</v>
      </c>
      <c r="F32" s="57" t="s">
        <v>642</v>
      </c>
      <c r="G32" s="53">
        <v>667790</v>
      </c>
      <c r="H32" s="58">
        <v>371251</v>
      </c>
      <c r="I32" s="58">
        <v>105474</v>
      </c>
      <c r="J32" s="58">
        <v>130</v>
      </c>
      <c r="K32" s="58">
        <v>15431</v>
      </c>
      <c r="L32" s="58">
        <v>12774</v>
      </c>
      <c r="M32" s="58"/>
      <c r="N32" s="58">
        <v>5730</v>
      </c>
      <c r="O32" s="58"/>
      <c r="P32" s="58"/>
      <c r="Q32" s="58">
        <v>145200</v>
      </c>
      <c r="R32" s="58">
        <v>11800</v>
      </c>
      <c r="S32" s="58"/>
      <c r="T32" s="58"/>
      <c r="U32" s="58"/>
      <c r="V32" s="58"/>
      <c r="W32" s="58"/>
    </row>
    <row r="33" spans="1:23" outlineLevel="1" collapsed="1" x14ac:dyDescent="0.2">
      <c r="A33" s="117"/>
      <c r="B33" s="117"/>
      <c r="C33" s="54" t="s">
        <v>641</v>
      </c>
      <c r="D33" s="117" t="s">
        <v>640</v>
      </c>
      <c r="E33" s="117"/>
      <c r="F33" s="117"/>
      <c r="G33" s="53">
        <v>4019890</v>
      </c>
      <c r="H33" s="53">
        <v>210012</v>
      </c>
      <c r="I33" s="53">
        <v>57311</v>
      </c>
      <c r="J33" s="53">
        <v>200</v>
      </c>
      <c r="K33" s="53">
        <v>3244850</v>
      </c>
      <c r="L33" s="53">
        <v>107202</v>
      </c>
      <c r="M33" s="53"/>
      <c r="N33" s="53">
        <v>264</v>
      </c>
      <c r="O33" s="53"/>
      <c r="P33" s="53"/>
      <c r="Q33" s="53"/>
      <c r="R33" s="53">
        <v>400051</v>
      </c>
      <c r="S33" s="53"/>
      <c r="T33" s="53"/>
      <c r="U33" s="53"/>
      <c r="V33" s="53"/>
      <c r="W33" s="53"/>
    </row>
    <row r="34" spans="1:23" hidden="1" outlineLevel="2" x14ac:dyDescent="0.2">
      <c r="A34" s="113"/>
      <c r="B34" s="113"/>
      <c r="C34" s="113"/>
      <c r="D34" s="113"/>
      <c r="E34" s="57" t="s">
        <v>22</v>
      </c>
      <c r="F34" s="57" t="s">
        <v>528</v>
      </c>
      <c r="G34" s="53">
        <v>4019890</v>
      </c>
      <c r="H34" s="58">
        <v>210012</v>
      </c>
      <c r="I34" s="58">
        <v>57311</v>
      </c>
      <c r="J34" s="58">
        <v>200</v>
      </c>
      <c r="K34" s="58">
        <v>3244850</v>
      </c>
      <c r="L34" s="58">
        <v>107202</v>
      </c>
      <c r="M34" s="58"/>
      <c r="N34" s="58">
        <v>264</v>
      </c>
      <c r="O34" s="58"/>
      <c r="P34" s="58"/>
      <c r="Q34" s="58"/>
      <c r="R34" s="58">
        <v>400051</v>
      </c>
      <c r="S34" s="58"/>
      <c r="T34" s="58"/>
      <c r="U34" s="58"/>
      <c r="V34" s="58"/>
      <c r="W34" s="58"/>
    </row>
    <row r="35" spans="1:23" outlineLevel="1" collapsed="1" x14ac:dyDescent="0.2">
      <c r="A35" s="117"/>
      <c r="B35" s="117"/>
      <c r="C35" s="54" t="s">
        <v>639</v>
      </c>
      <c r="D35" s="117" t="s">
        <v>638</v>
      </c>
      <c r="E35" s="117"/>
      <c r="F35" s="117"/>
      <c r="G35" s="53">
        <v>1388160</v>
      </c>
      <c r="H35" s="53">
        <v>422058</v>
      </c>
      <c r="I35" s="53">
        <v>118165</v>
      </c>
      <c r="J35" s="53">
        <v>2500</v>
      </c>
      <c r="K35" s="53">
        <v>324287</v>
      </c>
      <c r="L35" s="53">
        <v>77101</v>
      </c>
      <c r="M35" s="53"/>
      <c r="N35" s="53">
        <v>70035</v>
      </c>
      <c r="O35" s="53">
        <v>231715</v>
      </c>
      <c r="P35" s="53"/>
      <c r="Q35" s="53">
        <v>300</v>
      </c>
      <c r="R35" s="53">
        <v>132999</v>
      </c>
      <c r="S35" s="53"/>
      <c r="T35" s="53"/>
      <c r="U35" s="53">
        <v>9000</v>
      </c>
      <c r="V35" s="53"/>
      <c r="W35" s="53"/>
    </row>
    <row r="36" spans="1:23" hidden="1" outlineLevel="2" x14ac:dyDescent="0.2">
      <c r="A36" s="113"/>
      <c r="B36" s="113"/>
      <c r="C36" s="113"/>
      <c r="D36" s="113"/>
      <c r="E36" s="57" t="s">
        <v>209</v>
      </c>
      <c r="F36" s="57" t="s">
        <v>660</v>
      </c>
      <c r="G36" s="53">
        <v>223484</v>
      </c>
      <c r="H36" s="58">
        <v>149409</v>
      </c>
      <c r="I36" s="58">
        <v>42642</v>
      </c>
      <c r="J36" s="58"/>
      <c r="K36" s="58">
        <v>16800</v>
      </c>
      <c r="L36" s="58">
        <v>11408</v>
      </c>
      <c r="M36" s="58"/>
      <c r="N36" s="58"/>
      <c r="O36" s="58"/>
      <c r="P36" s="58"/>
      <c r="Q36" s="58"/>
      <c r="R36" s="58">
        <v>3225</v>
      </c>
      <c r="S36" s="58"/>
      <c r="T36" s="58"/>
      <c r="U36" s="58"/>
      <c r="V36" s="58"/>
      <c r="W36" s="58"/>
    </row>
    <row r="37" spans="1:23" hidden="1" outlineLevel="2" x14ac:dyDescent="0.2">
      <c r="A37" s="112"/>
      <c r="B37" s="112"/>
      <c r="C37" s="112"/>
      <c r="D37" s="112"/>
      <c r="E37" s="55" t="s">
        <v>210</v>
      </c>
      <c r="F37" s="55" t="s">
        <v>661</v>
      </c>
      <c r="G37" s="53">
        <v>349833</v>
      </c>
      <c r="H37" s="56">
        <v>157981</v>
      </c>
      <c r="I37" s="56">
        <v>43155</v>
      </c>
      <c r="J37" s="56">
        <v>2500</v>
      </c>
      <c r="K37" s="56">
        <v>30940</v>
      </c>
      <c r="L37" s="56">
        <v>21088</v>
      </c>
      <c r="M37" s="56"/>
      <c r="N37" s="56">
        <v>5169</v>
      </c>
      <c r="O37" s="56">
        <v>77000</v>
      </c>
      <c r="P37" s="56"/>
      <c r="Q37" s="56"/>
      <c r="R37" s="56">
        <v>12000</v>
      </c>
      <c r="S37" s="56"/>
      <c r="T37" s="56"/>
      <c r="U37" s="56"/>
      <c r="V37" s="56"/>
      <c r="W37" s="56"/>
    </row>
    <row r="38" spans="1:23" hidden="1" outlineLevel="2" x14ac:dyDescent="0.2">
      <c r="A38" s="113"/>
      <c r="B38" s="113"/>
      <c r="C38" s="113"/>
      <c r="D38" s="113"/>
      <c r="E38" s="57" t="s">
        <v>211</v>
      </c>
      <c r="F38" s="57" t="s">
        <v>212</v>
      </c>
      <c r="G38" s="53">
        <v>80185</v>
      </c>
      <c r="H38" s="58">
        <v>5000</v>
      </c>
      <c r="I38" s="58">
        <v>247</v>
      </c>
      <c r="J38" s="58"/>
      <c r="K38" s="58">
        <v>52416</v>
      </c>
      <c r="L38" s="58">
        <v>3300</v>
      </c>
      <c r="M38" s="58"/>
      <c r="N38" s="58">
        <v>19222</v>
      </c>
      <c r="O38" s="58"/>
      <c r="P38" s="58"/>
      <c r="Q38" s="58"/>
      <c r="R38" s="58"/>
      <c r="S38" s="58"/>
      <c r="T38" s="58"/>
      <c r="U38" s="58"/>
      <c r="V38" s="58"/>
      <c r="W38" s="58"/>
    </row>
    <row r="39" spans="1:23" hidden="1" outlineLevel="2" x14ac:dyDescent="0.2">
      <c r="A39" s="112"/>
      <c r="B39" s="112"/>
      <c r="C39" s="112"/>
      <c r="D39" s="112"/>
      <c r="E39" s="55" t="s">
        <v>213</v>
      </c>
      <c r="F39" s="55" t="s">
        <v>214</v>
      </c>
      <c r="G39" s="53">
        <v>153903</v>
      </c>
      <c r="H39" s="56"/>
      <c r="I39" s="56"/>
      <c r="J39" s="56"/>
      <c r="K39" s="56">
        <v>127267</v>
      </c>
      <c r="L39" s="56">
        <v>9020</v>
      </c>
      <c r="M39" s="56"/>
      <c r="N39" s="56">
        <v>17616</v>
      </c>
      <c r="O39" s="56"/>
      <c r="P39" s="56"/>
      <c r="Q39" s="56"/>
      <c r="R39" s="56"/>
      <c r="S39" s="56"/>
      <c r="T39" s="56"/>
      <c r="U39" s="56"/>
      <c r="V39" s="56"/>
      <c r="W39" s="56"/>
    </row>
    <row r="40" spans="1:23" ht="25.5" hidden="1" outlineLevel="2" x14ac:dyDescent="0.2">
      <c r="A40" s="113"/>
      <c r="B40" s="113"/>
      <c r="C40" s="113"/>
      <c r="D40" s="113"/>
      <c r="E40" s="57" t="s">
        <v>217</v>
      </c>
      <c r="F40" s="57" t="s">
        <v>662</v>
      </c>
      <c r="G40" s="53">
        <v>202614</v>
      </c>
      <c r="H40" s="58">
        <v>68744</v>
      </c>
      <c r="I40" s="58">
        <v>19048</v>
      </c>
      <c r="J40" s="58">
        <v>0</v>
      </c>
      <c r="K40" s="58">
        <v>25636</v>
      </c>
      <c r="L40" s="58">
        <v>16727</v>
      </c>
      <c r="M40" s="58"/>
      <c r="N40" s="58">
        <v>938</v>
      </c>
      <c r="O40" s="58">
        <v>37000</v>
      </c>
      <c r="P40" s="58"/>
      <c r="Q40" s="58">
        <v>300</v>
      </c>
      <c r="R40" s="58">
        <v>34221</v>
      </c>
      <c r="S40" s="58"/>
      <c r="T40" s="58"/>
      <c r="U40" s="58"/>
      <c r="V40" s="58"/>
      <c r="W40" s="58"/>
    </row>
    <row r="41" spans="1:23" hidden="1" outlineLevel="2" x14ac:dyDescent="0.2">
      <c r="A41" s="112"/>
      <c r="B41" s="112"/>
      <c r="C41" s="112"/>
      <c r="D41" s="112"/>
      <c r="E41" s="55" t="s">
        <v>218</v>
      </c>
      <c r="F41" s="55" t="s">
        <v>219</v>
      </c>
      <c r="G41" s="53">
        <v>56884</v>
      </c>
      <c r="H41" s="56"/>
      <c r="I41" s="56">
        <v>494</v>
      </c>
      <c r="J41" s="56"/>
      <c r="K41" s="56">
        <v>40640</v>
      </c>
      <c r="L41" s="56">
        <v>2800</v>
      </c>
      <c r="M41" s="56"/>
      <c r="N41" s="56">
        <v>12950</v>
      </c>
      <c r="O41" s="56"/>
      <c r="P41" s="56"/>
      <c r="Q41" s="56"/>
      <c r="R41" s="56"/>
      <c r="S41" s="56"/>
      <c r="T41" s="56"/>
      <c r="U41" s="56"/>
      <c r="V41" s="56"/>
      <c r="W41" s="56"/>
    </row>
    <row r="42" spans="1:23" hidden="1" outlineLevel="2" x14ac:dyDescent="0.2">
      <c r="A42" s="113"/>
      <c r="B42" s="113"/>
      <c r="C42" s="113"/>
      <c r="D42" s="113"/>
      <c r="E42" s="57" t="s">
        <v>220</v>
      </c>
      <c r="F42" s="57" t="s">
        <v>221</v>
      </c>
      <c r="G42" s="53">
        <v>34515</v>
      </c>
      <c r="H42" s="58"/>
      <c r="I42" s="58">
        <v>254</v>
      </c>
      <c r="J42" s="58"/>
      <c r="K42" s="58">
        <v>18281</v>
      </c>
      <c r="L42" s="58">
        <v>2960</v>
      </c>
      <c r="M42" s="58"/>
      <c r="N42" s="58">
        <v>13020</v>
      </c>
      <c r="O42" s="58"/>
      <c r="P42" s="58"/>
      <c r="Q42" s="58"/>
      <c r="R42" s="58"/>
      <c r="S42" s="58"/>
      <c r="T42" s="58"/>
      <c r="U42" s="58"/>
      <c r="V42" s="58"/>
      <c r="W42" s="58"/>
    </row>
    <row r="43" spans="1:23" hidden="1" outlineLevel="2" x14ac:dyDescent="0.2">
      <c r="A43" s="112"/>
      <c r="B43" s="112"/>
      <c r="C43" s="112"/>
      <c r="D43" s="112"/>
      <c r="E43" s="55" t="s">
        <v>527</v>
      </c>
      <c r="F43" s="55" t="s">
        <v>526</v>
      </c>
      <c r="G43" s="53">
        <v>78840</v>
      </c>
      <c r="H43" s="56">
        <v>40924</v>
      </c>
      <c r="I43" s="56">
        <v>12325</v>
      </c>
      <c r="J43" s="56"/>
      <c r="K43" s="56">
        <v>12307</v>
      </c>
      <c r="L43" s="56">
        <v>9798</v>
      </c>
      <c r="M43" s="56"/>
      <c r="N43" s="56">
        <v>1120</v>
      </c>
      <c r="O43" s="56"/>
      <c r="P43" s="56"/>
      <c r="Q43" s="56"/>
      <c r="R43" s="56">
        <v>2366</v>
      </c>
      <c r="S43" s="56"/>
      <c r="T43" s="56"/>
      <c r="U43" s="56"/>
      <c r="V43" s="56"/>
      <c r="W43" s="56"/>
    </row>
    <row r="44" spans="1:23" hidden="1" outlineLevel="2" x14ac:dyDescent="0.2">
      <c r="A44" s="113"/>
      <c r="B44" s="113"/>
      <c r="C44" s="113"/>
      <c r="D44" s="113"/>
      <c r="E44" s="57" t="s">
        <v>680</v>
      </c>
      <c r="F44" s="57" t="s">
        <v>681</v>
      </c>
      <c r="G44" s="53">
        <v>81187</v>
      </c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>
        <v>81187</v>
      </c>
      <c r="S44" s="58"/>
      <c r="T44" s="58"/>
      <c r="U44" s="58"/>
      <c r="V44" s="58"/>
      <c r="W44" s="58"/>
    </row>
    <row r="45" spans="1:23" ht="25.5" hidden="1" outlineLevel="2" x14ac:dyDescent="0.2">
      <c r="A45" s="112"/>
      <c r="B45" s="112"/>
      <c r="C45" s="112"/>
      <c r="D45" s="112"/>
      <c r="E45" s="55" t="s">
        <v>25</v>
      </c>
      <c r="F45" s="55" t="s">
        <v>222</v>
      </c>
      <c r="G45" s="53">
        <v>126715</v>
      </c>
      <c r="H45" s="56"/>
      <c r="I45" s="56"/>
      <c r="J45" s="56"/>
      <c r="K45" s="56"/>
      <c r="L45" s="56"/>
      <c r="M45" s="56"/>
      <c r="N45" s="56"/>
      <c r="O45" s="56">
        <v>117715</v>
      </c>
      <c r="P45" s="56"/>
      <c r="Q45" s="56"/>
      <c r="R45" s="56"/>
      <c r="S45" s="56"/>
      <c r="T45" s="56"/>
      <c r="U45" s="56">
        <v>9000</v>
      </c>
      <c r="V45" s="56"/>
      <c r="W45" s="56"/>
    </row>
    <row r="46" spans="1:23" outlineLevel="1" collapsed="1" x14ac:dyDescent="0.2">
      <c r="A46" s="117"/>
      <c r="B46" s="117"/>
      <c r="C46" s="54" t="s">
        <v>637</v>
      </c>
      <c r="D46" s="117" t="s">
        <v>636</v>
      </c>
      <c r="E46" s="117"/>
      <c r="F46" s="117"/>
      <c r="G46" s="53">
        <v>15000</v>
      </c>
      <c r="H46" s="53"/>
      <c r="I46" s="53"/>
      <c r="J46" s="53"/>
      <c r="K46" s="53">
        <v>12750</v>
      </c>
      <c r="L46" s="53"/>
      <c r="M46" s="53"/>
      <c r="N46" s="53">
        <v>2250</v>
      </c>
      <c r="O46" s="53"/>
      <c r="P46" s="53"/>
      <c r="Q46" s="53"/>
      <c r="R46" s="53"/>
      <c r="S46" s="53"/>
      <c r="T46" s="53"/>
      <c r="U46" s="53"/>
      <c r="V46" s="53"/>
      <c r="W46" s="53"/>
    </row>
    <row r="47" spans="1:23" hidden="1" outlineLevel="2" x14ac:dyDescent="0.2">
      <c r="A47" s="112"/>
      <c r="B47" s="112"/>
      <c r="C47" s="112"/>
      <c r="D47" s="112"/>
      <c r="E47" s="55" t="s">
        <v>27</v>
      </c>
      <c r="F47" s="55" t="s">
        <v>223</v>
      </c>
      <c r="G47" s="53">
        <v>15000</v>
      </c>
      <c r="H47" s="56"/>
      <c r="I47" s="56"/>
      <c r="J47" s="56"/>
      <c r="K47" s="56">
        <v>12750</v>
      </c>
      <c r="L47" s="56"/>
      <c r="M47" s="56"/>
      <c r="N47" s="56">
        <v>2250</v>
      </c>
      <c r="O47" s="56"/>
      <c r="P47" s="56"/>
      <c r="Q47" s="56"/>
      <c r="R47" s="56"/>
      <c r="S47" s="56"/>
      <c r="T47" s="56"/>
      <c r="U47" s="56"/>
      <c r="V47" s="56"/>
      <c r="W47" s="56"/>
    </row>
    <row r="48" spans="1:23" collapsed="1" x14ac:dyDescent="0.2">
      <c r="A48" s="60" t="s">
        <v>28</v>
      </c>
      <c r="B48" s="116" t="s">
        <v>29</v>
      </c>
      <c r="C48" s="116"/>
      <c r="D48" s="116"/>
      <c r="E48" s="116"/>
      <c r="F48" s="116"/>
      <c r="G48" s="61">
        <v>214327</v>
      </c>
      <c r="H48" s="61"/>
      <c r="I48" s="61"/>
      <c r="J48" s="61"/>
      <c r="K48" s="61">
        <v>214327</v>
      </c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</row>
    <row r="49" spans="1:23" outlineLevel="1" x14ac:dyDescent="0.2">
      <c r="A49" s="117"/>
      <c r="B49" s="117"/>
      <c r="C49" s="54" t="s">
        <v>30</v>
      </c>
      <c r="D49" s="117" t="s">
        <v>31</v>
      </c>
      <c r="E49" s="117"/>
      <c r="F49" s="117"/>
      <c r="G49" s="53">
        <v>87038</v>
      </c>
      <c r="H49" s="53"/>
      <c r="I49" s="53"/>
      <c r="J49" s="53"/>
      <c r="K49" s="53">
        <v>87038</v>
      </c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</row>
    <row r="50" spans="1:23" hidden="1" outlineLevel="2" x14ac:dyDescent="0.2">
      <c r="A50" s="113"/>
      <c r="B50" s="113"/>
      <c r="C50" s="113"/>
      <c r="D50" s="113"/>
      <c r="E50" s="57" t="s">
        <v>32</v>
      </c>
      <c r="F50" s="57" t="s">
        <v>31</v>
      </c>
      <c r="G50" s="53">
        <v>25880</v>
      </c>
      <c r="H50" s="58"/>
      <c r="I50" s="58"/>
      <c r="J50" s="58"/>
      <c r="K50" s="58">
        <v>25880</v>
      </c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</row>
    <row r="51" spans="1:23" ht="25.5" hidden="1" outlineLevel="2" x14ac:dyDescent="0.2">
      <c r="A51" s="112"/>
      <c r="B51" s="112"/>
      <c r="C51" s="112"/>
      <c r="D51" s="112"/>
      <c r="E51" s="55" t="s">
        <v>635</v>
      </c>
      <c r="F51" s="55" t="s">
        <v>550</v>
      </c>
      <c r="G51" s="53">
        <v>61158</v>
      </c>
      <c r="H51" s="56"/>
      <c r="I51" s="56"/>
      <c r="J51" s="56"/>
      <c r="K51" s="56">
        <v>61158</v>
      </c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</row>
    <row r="52" spans="1:23" outlineLevel="1" collapsed="1" x14ac:dyDescent="0.2">
      <c r="A52" s="117"/>
      <c r="B52" s="117"/>
      <c r="C52" s="54" t="s">
        <v>33</v>
      </c>
      <c r="D52" s="117" t="s">
        <v>34</v>
      </c>
      <c r="E52" s="117"/>
      <c r="F52" s="117"/>
      <c r="G52" s="53">
        <v>127289</v>
      </c>
      <c r="H52" s="53"/>
      <c r="I52" s="53"/>
      <c r="J52" s="53"/>
      <c r="K52" s="53">
        <v>127289</v>
      </c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</row>
    <row r="53" spans="1:23" hidden="1" outlineLevel="2" x14ac:dyDescent="0.2">
      <c r="A53" s="112"/>
      <c r="B53" s="112"/>
      <c r="C53" s="112"/>
      <c r="D53" s="112"/>
      <c r="E53" s="55" t="s">
        <v>35</v>
      </c>
      <c r="F53" s="55" t="s">
        <v>523</v>
      </c>
      <c r="G53" s="53">
        <v>127289</v>
      </c>
      <c r="H53" s="56"/>
      <c r="I53" s="56"/>
      <c r="J53" s="56"/>
      <c r="K53" s="56">
        <v>127289</v>
      </c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</row>
    <row r="54" spans="1:23" collapsed="1" x14ac:dyDescent="0.2">
      <c r="A54" s="60" t="s">
        <v>36</v>
      </c>
      <c r="B54" s="116" t="s">
        <v>297</v>
      </c>
      <c r="C54" s="116"/>
      <c r="D54" s="116"/>
      <c r="E54" s="116"/>
      <c r="F54" s="116"/>
      <c r="G54" s="61">
        <v>5279292</v>
      </c>
      <c r="H54" s="61">
        <v>1193869</v>
      </c>
      <c r="I54" s="61">
        <v>342999</v>
      </c>
      <c r="J54" s="61">
        <v>2575</v>
      </c>
      <c r="K54" s="61">
        <v>3083058</v>
      </c>
      <c r="L54" s="61">
        <v>132801</v>
      </c>
      <c r="M54" s="61"/>
      <c r="N54" s="61">
        <v>77155</v>
      </c>
      <c r="O54" s="61">
        <v>60000</v>
      </c>
      <c r="P54" s="61"/>
      <c r="Q54" s="61"/>
      <c r="R54" s="61">
        <v>386835</v>
      </c>
      <c r="S54" s="61"/>
      <c r="T54" s="61"/>
      <c r="U54" s="61"/>
      <c r="V54" s="61"/>
      <c r="W54" s="61"/>
    </row>
    <row r="55" spans="1:23" outlineLevel="1" x14ac:dyDescent="0.2">
      <c r="A55" s="117"/>
      <c r="B55" s="117"/>
      <c r="C55" s="54" t="s">
        <v>37</v>
      </c>
      <c r="D55" s="117" t="s">
        <v>38</v>
      </c>
      <c r="E55" s="117"/>
      <c r="F55" s="117"/>
      <c r="G55" s="53">
        <v>4150867</v>
      </c>
      <c r="H55" s="53">
        <v>1035158</v>
      </c>
      <c r="I55" s="53">
        <v>297017</v>
      </c>
      <c r="J55" s="53">
        <v>1475</v>
      </c>
      <c r="K55" s="53">
        <v>2355103</v>
      </c>
      <c r="L55" s="53">
        <v>117209</v>
      </c>
      <c r="M55" s="53"/>
      <c r="N55" s="53">
        <v>59115</v>
      </c>
      <c r="O55" s="53"/>
      <c r="P55" s="53"/>
      <c r="Q55" s="53"/>
      <c r="R55" s="53">
        <v>285790</v>
      </c>
      <c r="S55" s="53"/>
      <c r="T55" s="53"/>
      <c r="U55" s="53"/>
      <c r="V55" s="53"/>
      <c r="W55" s="53"/>
    </row>
    <row r="56" spans="1:23" ht="38.25" hidden="1" outlineLevel="2" x14ac:dyDescent="0.2">
      <c r="A56" s="113"/>
      <c r="B56" s="113"/>
      <c r="C56" s="113"/>
      <c r="D56" s="113"/>
      <c r="E56" s="57" t="s">
        <v>39</v>
      </c>
      <c r="F56" s="57" t="s">
        <v>634</v>
      </c>
      <c r="G56" s="53">
        <v>953717</v>
      </c>
      <c r="H56" s="58">
        <v>476438</v>
      </c>
      <c r="I56" s="58">
        <v>135061</v>
      </c>
      <c r="J56" s="58">
        <v>635</v>
      </c>
      <c r="K56" s="58">
        <v>311460</v>
      </c>
      <c r="L56" s="58">
        <v>18915</v>
      </c>
      <c r="M56" s="58"/>
      <c r="N56" s="58">
        <v>7208</v>
      </c>
      <c r="O56" s="58"/>
      <c r="P56" s="58"/>
      <c r="Q56" s="58"/>
      <c r="R56" s="58">
        <v>4000</v>
      </c>
      <c r="S56" s="58"/>
      <c r="T56" s="58"/>
      <c r="U56" s="58"/>
      <c r="V56" s="58"/>
      <c r="W56" s="58"/>
    </row>
    <row r="57" spans="1:23" hidden="1" outlineLevel="2" x14ac:dyDescent="0.2">
      <c r="A57" s="112"/>
      <c r="B57" s="112"/>
      <c r="C57" s="112"/>
      <c r="D57" s="112"/>
      <c r="E57" s="55" t="s">
        <v>40</v>
      </c>
      <c r="F57" s="55" t="s">
        <v>521</v>
      </c>
      <c r="G57" s="53">
        <v>1776808</v>
      </c>
      <c r="H57" s="56">
        <v>202503</v>
      </c>
      <c r="I57" s="56">
        <v>59151</v>
      </c>
      <c r="J57" s="56">
        <v>630</v>
      </c>
      <c r="K57" s="56">
        <v>1254177</v>
      </c>
      <c r="L57" s="56">
        <v>46550</v>
      </c>
      <c r="M57" s="56"/>
      <c r="N57" s="56">
        <v>750</v>
      </c>
      <c r="O57" s="56"/>
      <c r="P57" s="56"/>
      <c r="Q57" s="56"/>
      <c r="R57" s="56">
        <v>213047</v>
      </c>
      <c r="S57" s="56"/>
      <c r="T57" s="56"/>
      <c r="U57" s="56"/>
      <c r="V57" s="56"/>
      <c r="W57" s="56"/>
    </row>
    <row r="58" spans="1:23" hidden="1" outlineLevel="2" x14ac:dyDescent="0.2">
      <c r="A58" s="113"/>
      <c r="B58" s="113"/>
      <c r="C58" s="113"/>
      <c r="D58" s="113"/>
      <c r="E58" s="57" t="s">
        <v>41</v>
      </c>
      <c r="F58" s="57" t="s">
        <v>633</v>
      </c>
      <c r="G58" s="53">
        <v>358589</v>
      </c>
      <c r="H58" s="58">
        <v>115492</v>
      </c>
      <c r="I58" s="58">
        <v>33897</v>
      </c>
      <c r="J58" s="58"/>
      <c r="K58" s="58">
        <v>141612</v>
      </c>
      <c r="L58" s="58">
        <v>12614</v>
      </c>
      <c r="M58" s="58"/>
      <c r="N58" s="58">
        <v>2651</v>
      </c>
      <c r="O58" s="58"/>
      <c r="P58" s="58"/>
      <c r="Q58" s="58"/>
      <c r="R58" s="58">
        <v>52323</v>
      </c>
      <c r="S58" s="58"/>
      <c r="T58" s="58"/>
      <c r="U58" s="58"/>
      <c r="V58" s="58"/>
      <c r="W58" s="58"/>
    </row>
    <row r="59" spans="1:23" ht="25.5" hidden="1" outlineLevel="2" x14ac:dyDescent="0.2">
      <c r="A59" s="112"/>
      <c r="B59" s="112"/>
      <c r="C59" s="112"/>
      <c r="D59" s="112"/>
      <c r="E59" s="55" t="s">
        <v>42</v>
      </c>
      <c r="F59" s="55" t="s">
        <v>224</v>
      </c>
      <c r="G59" s="53">
        <v>127655</v>
      </c>
      <c r="H59" s="56"/>
      <c r="I59" s="56"/>
      <c r="J59" s="56"/>
      <c r="K59" s="56">
        <v>126500</v>
      </c>
      <c r="L59" s="56"/>
      <c r="M59" s="56"/>
      <c r="N59" s="56">
        <v>1155</v>
      </c>
      <c r="O59" s="56"/>
      <c r="P59" s="56"/>
      <c r="Q59" s="56"/>
      <c r="R59" s="56"/>
      <c r="S59" s="56"/>
      <c r="T59" s="56"/>
      <c r="U59" s="56"/>
      <c r="V59" s="56"/>
      <c r="W59" s="56"/>
    </row>
    <row r="60" spans="1:23" ht="25.5" hidden="1" outlineLevel="2" x14ac:dyDescent="0.2">
      <c r="A60" s="113"/>
      <c r="B60" s="113"/>
      <c r="C60" s="113"/>
      <c r="D60" s="113"/>
      <c r="E60" s="57" t="s">
        <v>43</v>
      </c>
      <c r="F60" s="57" t="s">
        <v>225</v>
      </c>
      <c r="G60" s="53">
        <v>11500</v>
      </c>
      <c r="H60" s="58"/>
      <c r="I60" s="58"/>
      <c r="J60" s="58"/>
      <c r="K60" s="58">
        <v>11300</v>
      </c>
      <c r="L60" s="58">
        <v>200</v>
      </c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</row>
    <row r="61" spans="1:23" hidden="1" outlineLevel="2" x14ac:dyDescent="0.2">
      <c r="A61" s="112"/>
      <c r="B61" s="112"/>
      <c r="C61" s="112"/>
      <c r="D61" s="112"/>
      <c r="E61" s="55" t="s">
        <v>520</v>
      </c>
      <c r="F61" s="55" t="s">
        <v>519</v>
      </c>
      <c r="G61" s="53">
        <v>22342</v>
      </c>
      <c r="H61" s="56"/>
      <c r="I61" s="56"/>
      <c r="J61" s="56"/>
      <c r="K61" s="56">
        <v>19629</v>
      </c>
      <c r="L61" s="56">
        <v>300</v>
      </c>
      <c r="M61" s="56"/>
      <c r="N61" s="56">
        <v>2413</v>
      </c>
      <c r="O61" s="56"/>
      <c r="P61" s="56"/>
      <c r="Q61" s="56"/>
      <c r="R61" s="56"/>
      <c r="S61" s="56"/>
      <c r="T61" s="56"/>
      <c r="U61" s="56"/>
      <c r="V61" s="56"/>
      <c r="W61" s="56"/>
    </row>
    <row r="62" spans="1:23" hidden="1" outlineLevel="2" x14ac:dyDescent="0.2">
      <c r="A62" s="113"/>
      <c r="B62" s="113"/>
      <c r="C62" s="113"/>
      <c r="D62" s="113"/>
      <c r="E62" s="57" t="s">
        <v>518</v>
      </c>
      <c r="F62" s="57" t="s">
        <v>632</v>
      </c>
      <c r="G62" s="53">
        <v>149874</v>
      </c>
      <c r="H62" s="58">
        <v>50247</v>
      </c>
      <c r="I62" s="58">
        <v>14561</v>
      </c>
      <c r="J62" s="58">
        <v>70</v>
      </c>
      <c r="K62" s="58">
        <v>76132</v>
      </c>
      <c r="L62" s="58">
        <v>7938</v>
      </c>
      <c r="M62" s="58"/>
      <c r="N62" s="58">
        <v>326</v>
      </c>
      <c r="O62" s="58"/>
      <c r="P62" s="58"/>
      <c r="Q62" s="58"/>
      <c r="R62" s="58">
        <v>600</v>
      </c>
      <c r="S62" s="58"/>
      <c r="T62" s="58"/>
      <c r="U62" s="58"/>
      <c r="V62" s="58"/>
      <c r="W62" s="58"/>
    </row>
    <row r="63" spans="1:23" hidden="1" outlineLevel="2" x14ac:dyDescent="0.2">
      <c r="A63" s="112"/>
      <c r="B63" s="112"/>
      <c r="C63" s="112"/>
      <c r="D63" s="112"/>
      <c r="E63" s="55" t="s">
        <v>517</v>
      </c>
      <c r="F63" s="55" t="s">
        <v>631</v>
      </c>
      <c r="G63" s="53">
        <v>265831</v>
      </c>
      <c r="H63" s="56">
        <v>56369</v>
      </c>
      <c r="I63" s="56">
        <v>16441</v>
      </c>
      <c r="J63" s="56">
        <v>140</v>
      </c>
      <c r="K63" s="56">
        <v>168290</v>
      </c>
      <c r="L63" s="56">
        <v>11941</v>
      </c>
      <c r="M63" s="56"/>
      <c r="N63" s="56">
        <v>11050</v>
      </c>
      <c r="O63" s="56"/>
      <c r="P63" s="56"/>
      <c r="Q63" s="56"/>
      <c r="R63" s="56">
        <v>1600</v>
      </c>
      <c r="S63" s="56"/>
      <c r="T63" s="56"/>
      <c r="U63" s="56"/>
      <c r="V63" s="56"/>
      <c r="W63" s="56"/>
    </row>
    <row r="64" spans="1:23" hidden="1" outlineLevel="2" x14ac:dyDescent="0.2">
      <c r="A64" s="113"/>
      <c r="B64" s="113"/>
      <c r="C64" s="113"/>
      <c r="D64" s="113"/>
      <c r="E64" s="57" t="s">
        <v>516</v>
      </c>
      <c r="F64" s="57" t="s">
        <v>630</v>
      </c>
      <c r="G64" s="53">
        <v>140241</v>
      </c>
      <c r="H64" s="58">
        <v>79128</v>
      </c>
      <c r="I64" s="58">
        <v>22929</v>
      </c>
      <c r="J64" s="58"/>
      <c r="K64" s="58">
        <v>29791</v>
      </c>
      <c r="L64" s="58">
        <v>6258</v>
      </c>
      <c r="M64" s="58"/>
      <c r="N64" s="58">
        <v>2135</v>
      </c>
      <c r="O64" s="58"/>
      <c r="P64" s="58"/>
      <c r="Q64" s="58"/>
      <c r="R64" s="58"/>
      <c r="S64" s="58"/>
      <c r="T64" s="58"/>
      <c r="U64" s="58"/>
      <c r="V64" s="58"/>
      <c r="W64" s="58"/>
    </row>
    <row r="65" spans="1:23" hidden="1" outlineLevel="2" x14ac:dyDescent="0.2">
      <c r="A65" s="112"/>
      <c r="B65" s="112"/>
      <c r="C65" s="112"/>
      <c r="D65" s="112"/>
      <c r="E65" s="55" t="s">
        <v>515</v>
      </c>
      <c r="F65" s="55" t="s">
        <v>629</v>
      </c>
      <c r="G65" s="53">
        <v>16208</v>
      </c>
      <c r="H65" s="56"/>
      <c r="I65" s="56"/>
      <c r="J65" s="56"/>
      <c r="K65" s="56">
        <v>14121</v>
      </c>
      <c r="L65" s="56">
        <v>1453</v>
      </c>
      <c r="M65" s="56"/>
      <c r="N65" s="56">
        <v>634</v>
      </c>
      <c r="O65" s="56"/>
      <c r="P65" s="56"/>
      <c r="Q65" s="56"/>
      <c r="R65" s="56"/>
      <c r="S65" s="56"/>
      <c r="T65" s="56"/>
      <c r="U65" s="56"/>
      <c r="V65" s="56"/>
      <c r="W65" s="56"/>
    </row>
    <row r="66" spans="1:23" hidden="1" outlineLevel="2" x14ac:dyDescent="0.2">
      <c r="A66" s="113"/>
      <c r="B66" s="113"/>
      <c r="C66" s="113"/>
      <c r="D66" s="113"/>
      <c r="E66" s="57" t="s">
        <v>44</v>
      </c>
      <c r="F66" s="57" t="s">
        <v>228</v>
      </c>
      <c r="G66" s="53">
        <v>182836</v>
      </c>
      <c r="H66" s="58">
        <v>54981</v>
      </c>
      <c r="I66" s="58">
        <v>14977</v>
      </c>
      <c r="J66" s="58"/>
      <c r="K66" s="58">
        <v>66003</v>
      </c>
      <c r="L66" s="58">
        <v>10540</v>
      </c>
      <c r="M66" s="58"/>
      <c r="N66" s="58">
        <v>22115</v>
      </c>
      <c r="O66" s="58"/>
      <c r="P66" s="58"/>
      <c r="Q66" s="58"/>
      <c r="R66" s="58">
        <v>14220</v>
      </c>
      <c r="S66" s="58"/>
      <c r="T66" s="58"/>
      <c r="U66" s="58"/>
      <c r="V66" s="58"/>
      <c r="W66" s="58"/>
    </row>
    <row r="67" spans="1:23" ht="25.5" hidden="1" outlineLevel="2" x14ac:dyDescent="0.2">
      <c r="A67" s="112"/>
      <c r="B67" s="112"/>
      <c r="C67" s="112"/>
      <c r="D67" s="112"/>
      <c r="E67" s="55" t="s">
        <v>45</v>
      </c>
      <c r="F67" s="55" t="s">
        <v>229</v>
      </c>
      <c r="G67" s="53">
        <v>145266</v>
      </c>
      <c r="H67" s="56"/>
      <c r="I67" s="56"/>
      <c r="J67" s="56"/>
      <c r="K67" s="56">
        <v>136088</v>
      </c>
      <c r="L67" s="56">
        <v>500</v>
      </c>
      <c r="M67" s="56"/>
      <c r="N67" s="56">
        <v>8678</v>
      </c>
      <c r="O67" s="56"/>
      <c r="P67" s="56"/>
      <c r="Q67" s="56"/>
      <c r="R67" s="56"/>
      <c r="S67" s="56"/>
      <c r="T67" s="56"/>
      <c r="U67" s="56"/>
      <c r="V67" s="56"/>
      <c r="W67" s="56"/>
    </row>
    <row r="68" spans="1:23" outlineLevel="1" collapsed="1" x14ac:dyDescent="0.2">
      <c r="A68" s="117"/>
      <c r="B68" s="117"/>
      <c r="C68" s="54" t="s">
        <v>46</v>
      </c>
      <c r="D68" s="117" t="s">
        <v>47</v>
      </c>
      <c r="E68" s="117"/>
      <c r="F68" s="117"/>
      <c r="G68" s="53">
        <v>669480</v>
      </c>
      <c r="H68" s="53"/>
      <c r="I68" s="53"/>
      <c r="J68" s="53"/>
      <c r="K68" s="53">
        <v>568235</v>
      </c>
      <c r="L68" s="53"/>
      <c r="M68" s="53"/>
      <c r="N68" s="53">
        <v>200</v>
      </c>
      <c r="O68" s="53"/>
      <c r="P68" s="53"/>
      <c r="Q68" s="53"/>
      <c r="R68" s="53">
        <v>101045</v>
      </c>
      <c r="S68" s="53"/>
      <c r="T68" s="53"/>
      <c r="U68" s="53"/>
      <c r="V68" s="53"/>
      <c r="W68" s="53"/>
    </row>
    <row r="69" spans="1:23" hidden="1" outlineLevel="2" x14ac:dyDescent="0.2">
      <c r="A69" s="112"/>
      <c r="B69" s="112"/>
      <c r="C69" s="112"/>
      <c r="D69" s="112"/>
      <c r="E69" s="55" t="s">
        <v>48</v>
      </c>
      <c r="F69" s="55" t="s">
        <v>47</v>
      </c>
      <c r="G69" s="53">
        <v>669480</v>
      </c>
      <c r="H69" s="56"/>
      <c r="I69" s="56"/>
      <c r="J69" s="56"/>
      <c r="K69" s="56">
        <v>568235</v>
      </c>
      <c r="L69" s="56"/>
      <c r="M69" s="56"/>
      <c r="N69" s="56">
        <v>200</v>
      </c>
      <c r="O69" s="56"/>
      <c r="P69" s="56"/>
      <c r="Q69" s="56"/>
      <c r="R69" s="56">
        <v>101045</v>
      </c>
      <c r="S69" s="56"/>
      <c r="T69" s="56"/>
      <c r="U69" s="56"/>
      <c r="V69" s="56"/>
      <c r="W69" s="56"/>
    </row>
    <row r="70" spans="1:23" outlineLevel="1" collapsed="1" x14ac:dyDescent="0.2">
      <c r="A70" s="117"/>
      <c r="B70" s="117"/>
      <c r="C70" s="54" t="s">
        <v>49</v>
      </c>
      <c r="D70" s="117" t="s">
        <v>298</v>
      </c>
      <c r="E70" s="117"/>
      <c r="F70" s="117"/>
      <c r="G70" s="53">
        <v>458945</v>
      </c>
      <c r="H70" s="53">
        <v>158711</v>
      </c>
      <c r="I70" s="53">
        <v>45982</v>
      </c>
      <c r="J70" s="53">
        <v>1100</v>
      </c>
      <c r="K70" s="53">
        <v>159720</v>
      </c>
      <c r="L70" s="53">
        <v>15592</v>
      </c>
      <c r="M70" s="53"/>
      <c r="N70" s="53">
        <v>17840</v>
      </c>
      <c r="O70" s="53">
        <v>60000</v>
      </c>
      <c r="P70" s="53"/>
      <c r="Q70" s="53"/>
      <c r="R70" s="53"/>
      <c r="S70" s="53"/>
      <c r="T70" s="53"/>
      <c r="U70" s="53"/>
      <c r="V70" s="53"/>
      <c r="W70" s="53"/>
    </row>
    <row r="71" spans="1:23" hidden="1" outlineLevel="2" x14ac:dyDescent="0.2">
      <c r="A71" s="112"/>
      <c r="B71" s="112"/>
      <c r="C71" s="112"/>
      <c r="D71" s="112"/>
      <c r="E71" s="55" t="s">
        <v>50</v>
      </c>
      <c r="F71" s="55" t="s">
        <v>231</v>
      </c>
      <c r="G71" s="53">
        <v>38191</v>
      </c>
      <c r="H71" s="56">
        <v>11336</v>
      </c>
      <c r="I71" s="56">
        <v>2675</v>
      </c>
      <c r="J71" s="56"/>
      <c r="K71" s="56">
        <v>15500</v>
      </c>
      <c r="L71" s="56"/>
      <c r="M71" s="56"/>
      <c r="N71" s="56">
        <v>8680</v>
      </c>
      <c r="O71" s="56"/>
      <c r="P71" s="56"/>
      <c r="Q71" s="56"/>
      <c r="R71" s="56"/>
      <c r="S71" s="56"/>
      <c r="T71" s="56"/>
      <c r="U71" s="56"/>
      <c r="V71" s="56"/>
      <c r="W71" s="56"/>
    </row>
    <row r="72" spans="1:23" hidden="1" outlineLevel="2" x14ac:dyDescent="0.2">
      <c r="A72" s="113"/>
      <c r="B72" s="113"/>
      <c r="C72" s="113"/>
      <c r="D72" s="113"/>
      <c r="E72" s="57" t="s">
        <v>117</v>
      </c>
      <c r="F72" s="57" t="s">
        <v>118</v>
      </c>
      <c r="G72" s="53">
        <v>245392</v>
      </c>
      <c r="H72" s="58">
        <v>86917</v>
      </c>
      <c r="I72" s="58">
        <v>25092</v>
      </c>
      <c r="J72" s="58"/>
      <c r="K72" s="58">
        <v>117453</v>
      </c>
      <c r="L72" s="58">
        <v>6770</v>
      </c>
      <c r="M72" s="58"/>
      <c r="N72" s="58">
        <v>9160</v>
      </c>
      <c r="O72" s="58"/>
      <c r="P72" s="58"/>
      <c r="Q72" s="58"/>
      <c r="R72" s="58"/>
      <c r="S72" s="58"/>
      <c r="T72" s="58"/>
      <c r="U72" s="58"/>
      <c r="V72" s="58"/>
      <c r="W72" s="58"/>
    </row>
    <row r="73" spans="1:23" hidden="1" outlineLevel="2" x14ac:dyDescent="0.2">
      <c r="A73" s="112"/>
      <c r="B73" s="112"/>
      <c r="C73" s="112"/>
      <c r="D73" s="112"/>
      <c r="E73" s="55" t="s">
        <v>51</v>
      </c>
      <c r="F73" s="55" t="s">
        <v>232</v>
      </c>
      <c r="G73" s="53">
        <v>175362</v>
      </c>
      <c r="H73" s="56">
        <v>60458</v>
      </c>
      <c r="I73" s="56">
        <v>18215</v>
      </c>
      <c r="J73" s="56">
        <v>1100</v>
      </c>
      <c r="K73" s="56">
        <v>26767</v>
      </c>
      <c r="L73" s="56">
        <v>8822</v>
      </c>
      <c r="M73" s="56"/>
      <c r="N73" s="56"/>
      <c r="O73" s="56">
        <v>60000</v>
      </c>
      <c r="P73" s="56"/>
      <c r="Q73" s="56"/>
      <c r="R73" s="56"/>
      <c r="S73" s="56"/>
      <c r="T73" s="56"/>
      <c r="U73" s="56"/>
      <c r="V73" s="56"/>
      <c r="W73" s="56"/>
    </row>
    <row r="74" spans="1:23" collapsed="1" x14ac:dyDescent="0.2">
      <c r="A74" s="60" t="s">
        <v>52</v>
      </c>
      <c r="B74" s="116" t="s">
        <v>299</v>
      </c>
      <c r="C74" s="116"/>
      <c r="D74" s="116"/>
      <c r="E74" s="116"/>
      <c r="F74" s="116"/>
      <c r="G74" s="61">
        <v>5114541</v>
      </c>
      <c r="H74" s="61">
        <v>1708953</v>
      </c>
      <c r="I74" s="61">
        <v>474130</v>
      </c>
      <c r="J74" s="61">
        <v>14627</v>
      </c>
      <c r="K74" s="61">
        <v>1180697</v>
      </c>
      <c r="L74" s="61">
        <v>226919</v>
      </c>
      <c r="M74" s="61">
        <v>13250</v>
      </c>
      <c r="N74" s="61">
        <v>36572</v>
      </c>
      <c r="O74" s="61">
        <v>612920</v>
      </c>
      <c r="P74" s="61"/>
      <c r="Q74" s="61"/>
      <c r="R74" s="61">
        <v>840643</v>
      </c>
      <c r="S74" s="61"/>
      <c r="T74" s="61"/>
      <c r="U74" s="61"/>
      <c r="V74" s="61"/>
      <c r="W74" s="61">
        <v>5830</v>
      </c>
    </row>
    <row r="75" spans="1:23" outlineLevel="1" x14ac:dyDescent="0.2">
      <c r="A75" s="117"/>
      <c r="B75" s="117"/>
      <c r="C75" s="54" t="s">
        <v>53</v>
      </c>
      <c r="D75" s="117" t="s">
        <v>300</v>
      </c>
      <c r="E75" s="117"/>
      <c r="F75" s="117"/>
      <c r="G75" s="53">
        <v>803329</v>
      </c>
      <c r="H75" s="53">
        <v>79311</v>
      </c>
      <c r="I75" s="53">
        <v>23194</v>
      </c>
      <c r="J75" s="53">
        <v>2153</v>
      </c>
      <c r="K75" s="53">
        <v>140590</v>
      </c>
      <c r="L75" s="53">
        <v>35170</v>
      </c>
      <c r="M75" s="53"/>
      <c r="N75" s="53">
        <v>27991</v>
      </c>
      <c r="O75" s="53">
        <v>487920</v>
      </c>
      <c r="P75" s="53"/>
      <c r="Q75" s="53"/>
      <c r="R75" s="53">
        <v>7000</v>
      </c>
      <c r="S75" s="53"/>
      <c r="T75" s="53"/>
      <c r="U75" s="53"/>
      <c r="V75" s="53"/>
      <c r="W75" s="53"/>
    </row>
    <row r="76" spans="1:23" hidden="1" outlineLevel="2" x14ac:dyDescent="0.2">
      <c r="A76" s="113"/>
      <c r="B76" s="113"/>
      <c r="C76" s="113"/>
      <c r="D76" s="113"/>
      <c r="E76" s="57" t="s">
        <v>54</v>
      </c>
      <c r="F76" s="57" t="s">
        <v>669</v>
      </c>
      <c r="G76" s="53">
        <v>625304</v>
      </c>
      <c r="H76" s="58">
        <v>62725</v>
      </c>
      <c r="I76" s="58">
        <v>17912</v>
      </c>
      <c r="J76" s="58">
        <v>2153</v>
      </c>
      <c r="K76" s="58">
        <v>122505</v>
      </c>
      <c r="L76" s="58">
        <v>24634</v>
      </c>
      <c r="M76" s="58"/>
      <c r="N76" s="58">
        <v>27505</v>
      </c>
      <c r="O76" s="58">
        <v>360870</v>
      </c>
      <c r="P76" s="58"/>
      <c r="Q76" s="58"/>
      <c r="R76" s="58">
        <v>7000</v>
      </c>
      <c r="S76" s="58"/>
      <c r="T76" s="58"/>
      <c r="U76" s="58"/>
      <c r="V76" s="58"/>
      <c r="W76" s="58"/>
    </row>
    <row r="77" spans="1:23" hidden="1" outlineLevel="2" x14ac:dyDescent="0.2">
      <c r="A77" s="112"/>
      <c r="B77" s="112"/>
      <c r="C77" s="112"/>
      <c r="D77" s="112"/>
      <c r="E77" s="55" t="s">
        <v>55</v>
      </c>
      <c r="F77" s="55" t="s">
        <v>233</v>
      </c>
      <c r="G77" s="53">
        <v>127050</v>
      </c>
      <c r="H77" s="56"/>
      <c r="I77" s="56"/>
      <c r="J77" s="56"/>
      <c r="K77" s="56"/>
      <c r="L77" s="56"/>
      <c r="M77" s="56"/>
      <c r="N77" s="56"/>
      <c r="O77" s="56">
        <v>127050</v>
      </c>
      <c r="P77" s="56"/>
      <c r="Q77" s="56"/>
      <c r="R77" s="56"/>
      <c r="S77" s="56"/>
      <c r="T77" s="56"/>
      <c r="U77" s="56"/>
      <c r="V77" s="56"/>
      <c r="W77" s="56"/>
    </row>
    <row r="78" spans="1:23" ht="25.5" hidden="1" outlineLevel="2" x14ac:dyDescent="0.2">
      <c r="A78" s="113"/>
      <c r="B78" s="113"/>
      <c r="C78" s="113"/>
      <c r="D78" s="113"/>
      <c r="E78" s="57" t="s">
        <v>132</v>
      </c>
      <c r="F78" s="57" t="s">
        <v>514</v>
      </c>
      <c r="G78" s="53">
        <v>44495</v>
      </c>
      <c r="H78" s="58">
        <v>15843</v>
      </c>
      <c r="I78" s="58">
        <v>5104</v>
      </c>
      <c r="J78" s="58"/>
      <c r="K78" s="58">
        <v>16925</v>
      </c>
      <c r="L78" s="58">
        <v>6137</v>
      </c>
      <c r="M78" s="58"/>
      <c r="N78" s="58">
        <v>486</v>
      </c>
      <c r="O78" s="58"/>
      <c r="P78" s="58"/>
      <c r="Q78" s="58"/>
      <c r="R78" s="58">
        <v>0</v>
      </c>
      <c r="S78" s="58"/>
      <c r="T78" s="58"/>
      <c r="U78" s="58"/>
      <c r="V78" s="58"/>
      <c r="W78" s="58"/>
    </row>
    <row r="79" spans="1:23" ht="25.5" hidden="1" outlineLevel="2" x14ac:dyDescent="0.2">
      <c r="A79" s="112"/>
      <c r="B79" s="112"/>
      <c r="C79" s="112"/>
      <c r="D79" s="112"/>
      <c r="E79" s="55" t="s">
        <v>167</v>
      </c>
      <c r="F79" s="55" t="s">
        <v>306</v>
      </c>
      <c r="G79" s="53">
        <v>3250</v>
      </c>
      <c r="H79" s="56"/>
      <c r="I79" s="56"/>
      <c r="J79" s="56"/>
      <c r="K79" s="56">
        <v>300</v>
      </c>
      <c r="L79" s="56">
        <v>2950</v>
      </c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</row>
    <row r="80" spans="1:23" ht="25.5" hidden="1" outlineLevel="2" x14ac:dyDescent="0.2">
      <c r="A80" s="113"/>
      <c r="B80" s="113"/>
      <c r="C80" s="113"/>
      <c r="D80" s="113"/>
      <c r="E80" s="57" t="s">
        <v>513</v>
      </c>
      <c r="F80" s="57" t="s">
        <v>512</v>
      </c>
      <c r="G80" s="53">
        <v>3230</v>
      </c>
      <c r="H80" s="58">
        <v>743</v>
      </c>
      <c r="I80" s="58">
        <v>178</v>
      </c>
      <c r="J80" s="58"/>
      <c r="K80" s="58">
        <v>860</v>
      </c>
      <c r="L80" s="58">
        <v>1449</v>
      </c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</row>
    <row r="81" spans="1:23" outlineLevel="1" collapsed="1" x14ac:dyDescent="0.2">
      <c r="A81" s="117"/>
      <c r="B81" s="117"/>
      <c r="C81" s="54" t="s">
        <v>234</v>
      </c>
      <c r="D81" s="117" t="s">
        <v>56</v>
      </c>
      <c r="E81" s="117"/>
      <c r="F81" s="117"/>
      <c r="G81" s="53">
        <v>652623</v>
      </c>
      <c r="H81" s="53">
        <v>335466</v>
      </c>
      <c r="I81" s="53">
        <v>96738</v>
      </c>
      <c r="J81" s="53">
        <v>1158</v>
      </c>
      <c r="K81" s="53">
        <v>94438</v>
      </c>
      <c r="L81" s="53">
        <v>30266</v>
      </c>
      <c r="M81" s="53">
        <v>13250</v>
      </c>
      <c r="N81" s="53">
        <v>131</v>
      </c>
      <c r="O81" s="53"/>
      <c r="P81" s="53"/>
      <c r="Q81" s="53"/>
      <c r="R81" s="53">
        <v>75346</v>
      </c>
      <c r="S81" s="53"/>
      <c r="T81" s="53"/>
      <c r="U81" s="53"/>
      <c r="V81" s="53"/>
      <c r="W81" s="53">
        <v>5830</v>
      </c>
    </row>
    <row r="82" spans="1:23" hidden="1" outlineLevel="2" x14ac:dyDescent="0.2">
      <c r="A82" s="113"/>
      <c r="B82" s="113"/>
      <c r="C82" s="113"/>
      <c r="D82" s="113"/>
      <c r="E82" s="57" t="s">
        <v>57</v>
      </c>
      <c r="F82" s="57" t="s">
        <v>58</v>
      </c>
      <c r="G82" s="53">
        <v>277376</v>
      </c>
      <c r="H82" s="58">
        <v>148234</v>
      </c>
      <c r="I82" s="58">
        <v>42611</v>
      </c>
      <c r="J82" s="58">
        <v>310</v>
      </c>
      <c r="K82" s="58">
        <v>50566</v>
      </c>
      <c r="L82" s="58">
        <v>7192</v>
      </c>
      <c r="M82" s="58">
        <v>2600</v>
      </c>
      <c r="N82" s="58">
        <v>13</v>
      </c>
      <c r="O82" s="58"/>
      <c r="P82" s="58"/>
      <c r="Q82" s="58"/>
      <c r="R82" s="58">
        <v>24250</v>
      </c>
      <c r="S82" s="58"/>
      <c r="T82" s="58"/>
      <c r="U82" s="58"/>
      <c r="V82" s="58"/>
      <c r="W82" s="58">
        <v>1600</v>
      </c>
    </row>
    <row r="83" spans="1:23" hidden="1" outlineLevel="2" x14ac:dyDescent="0.2">
      <c r="A83" s="112"/>
      <c r="B83" s="112"/>
      <c r="C83" s="112"/>
      <c r="D83" s="112"/>
      <c r="E83" s="55" t="s">
        <v>59</v>
      </c>
      <c r="F83" s="55" t="s">
        <v>628</v>
      </c>
      <c r="G83" s="53">
        <v>28020</v>
      </c>
      <c r="H83" s="56">
        <v>13124</v>
      </c>
      <c r="I83" s="56">
        <v>3631</v>
      </c>
      <c r="J83" s="56">
        <v>15</v>
      </c>
      <c r="K83" s="56">
        <v>7344</v>
      </c>
      <c r="L83" s="56">
        <v>745</v>
      </c>
      <c r="M83" s="56">
        <v>750</v>
      </c>
      <c r="N83" s="56">
        <v>11</v>
      </c>
      <c r="O83" s="56"/>
      <c r="P83" s="56"/>
      <c r="Q83" s="56"/>
      <c r="R83" s="56">
        <v>2400</v>
      </c>
      <c r="S83" s="56"/>
      <c r="T83" s="56"/>
      <c r="U83" s="56"/>
      <c r="V83" s="56"/>
      <c r="W83" s="56"/>
    </row>
    <row r="84" spans="1:23" hidden="1" outlineLevel="2" x14ac:dyDescent="0.2">
      <c r="A84" s="113"/>
      <c r="B84" s="113"/>
      <c r="C84" s="113"/>
      <c r="D84" s="113"/>
      <c r="E84" s="57" t="s">
        <v>60</v>
      </c>
      <c r="F84" s="57" t="s">
        <v>627</v>
      </c>
      <c r="G84" s="53">
        <v>50868</v>
      </c>
      <c r="H84" s="58">
        <v>23012</v>
      </c>
      <c r="I84" s="58">
        <v>6687</v>
      </c>
      <c r="J84" s="58">
        <v>89</v>
      </c>
      <c r="K84" s="58">
        <v>14079</v>
      </c>
      <c r="L84" s="58">
        <v>3096</v>
      </c>
      <c r="M84" s="58">
        <v>750</v>
      </c>
      <c r="N84" s="58">
        <v>5</v>
      </c>
      <c r="O84" s="58"/>
      <c r="P84" s="58"/>
      <c r="Q84" s="58"/>
      <c r="R84" s="58">
        <v>3150</v>
      </c>
      <c r="S84" s="58"/>
      <c r="T84" s="58"/>
      <c r="U84" s="58"/>
      <c r="V84" s="58"/>
      <c r="W84" s="58"/>
    </row>
    <row r="85" spans="1:23" hidden="1" outlineLevel="2" x14ac:dyDescent="0.2">
      <c r="A85" s="112"/>
      <c r="B85" s="112"/>
      <c r="C85" s="112"/>
      <c r="D85" s="112"/>
      <c r="E85" s="55" t="s">
        <v>61</v>
      </c>
      <c r="F85" s="55" t="s">
        <v>235</v>
      </c>
      <c r="G85" s="53">
        <v>20989</v>
      </c>
      <c r="H85" s="56">
        <v>12535</v>
      </c>
      <c r="I85" s="56">
        <v>3676</v>
      </c>
      <c r="J85" s="56"/>
      <c r="K85" s="56">
        <v>1578</v>
      </c>
      <c r="L85" s="56">
        <v>495</v>
      </c>
      <c r="M85" s="56">
        <v>700</v>
      </c>
      <c r="N85" s="56">
        <v>5</v>
      </c>
      <c r="O85" s="56"/>
      <c r="P85" s="56"/>
      <c r="Q85" s="56"/>
      <c r="R85" s="56">
        <v>2000</v>
      </c>
      <c r="S85" s="56"/>
      <c r="T85" s="56"/>
      <c r="U85" s="56"/>
      <c r="V85" s="56"/>
      <c r="W85" s="56"/>
    </row>
    <row r="86" spans="1:23" hidden="1" outlineLevel="2" x14ac:dyDescent="0.2">
      <c r="A86" s="113"/>
      <c r="B86" s="113"/>
      <c r="C86" s="113"/>
      <c r="D86" s="113"/>
      <c r="E86" s="57" t="s">
        <v>62</v>
      </c>
      <c r="F86" s="57" t="s">
        <v>236</v>
      </c>
      <c r="G86" s="53">
        <v>26803</v>
      </c>
      <c r="H86" s="58">
        <v>15114</v>
      </c>
      <c r="I86" s="58">
        <v>4421</v>
      </c>
      <c r="J86" s="58">
        <v>89</v>
      </c>
      <c r="K86" s="58">
        <v>925</v>
      </c>
      <c r="L86" s="58">
        <v>2147</v>
      </c>
      <c r="M86" s="58">
        <v>800</v>
      </c>
      <c r="N86" s="58">
        <v>7</v>
      </c>
      <c r="O86" s="58"/>
      <c r="P86" s="58"/>
      <c r="Q86" s="58"/>
      <c r="R86" s="58">
        <v>3300</v>
      </c>
      <c r="S86" s="58"/>
      <c r="T86" s="58"/>
      <c r="U86" s="58"/>
      <c r="V86" s="58"/>
      <c r="W86" s="58"/>
    </row>
    <row r="87" spans="1:23" hidden="1" outlineLevel="2" x14ac:dyDescent="0.2">
      <c r="A87" s="112"/>
      <c r="B87" s="112"/>
      <c r="C87" s="112"/>
      <c r="D87" s="112"/>
      <c r="E87" s="55" t="s">
        <v>119</v>
      </c>
      <c r="F87" s="55" t="s">
        <v>120</v>
      </c>
      <c r="G87" s="53">
        <v>46954</v>
      </c>
      <c r="H87" s="56">
        <v>26220</v>
      </c>
      <c r="I87" s="56">
        <v>7664</v>
      </c>
      <c r="J87" s="56"/>
      <c r="K87" s="56">
        <v>1068</v>
      </c>
      <c r="L87" s="56">
        <v>2242</v>
      </c>
      <c r="M87" s="56">
        <v>1500</v>
      </c>
      <c r="N87" s="56">
        <v>50</v>
      </c>
      <c r="O87" s="56"/>
      <c r="P87" s="56"/>
      <c r="Q87" s="56"/>
      <c r="R87" s="56">
        <v>6800</v>
      </c>
      <c r="S87" s="56"/>
      <c r="T87" s="56"/>
      <c r="U87" s="56"/>
      <c r="V87" s="56"/>
      <c r="W87" s="56">
        <v>1410</v>
      </c>
    </row>
    <row r="88" spans="1:23" hidden="1" outlineLevel="2" x14ac:dyDescent="0.2">
      <c r="A88" s="113"/>
      <c r="B88" s="113"/>
      <c r="C88" s="113"/>
      <c r="D88" s="113"/>
      <c r="E88" s="57" t="s">
        <v>121</v>
      </c>
      <c r="F88" s="57" t="s">
        <v>301</v>
      </c>
      <c r="G88" s="53">
        <v>23097</v>
      </c>
      <c r="H88" s="58">
        <v>9825</v>
      </c>
      <c r="I88" s="58">
        <v>2670</v>
      </c>
      <c r="J88" s="58">
        <v>215</v>
      </c>
      <c r="K88" s="58">
        <v>4328</v>
      </c>
      <c r="L88" s="58">
        <v>904</v>
      </c>
      <c r="M88" s="58">
        <v>750</v>
      </c>
      <c r="N88" s="58">
        <v>5</v>
      </c>
      <c r="O88" s="58"/>
      <c r="P88" s="58"/>
      <c r="Q88" s="58"/>
      <c r="R88" s="58">
        <v>4400</v>
      </c>
      <c r="S88" s="58"/>
      <c r="T88" s="58"/>
      <c r="U88" s="58"/>
      <c r="V88" s="58"/>
      <c r="W88" s="58"/>
    </row>
    <row r="89" spans="1:23" hidden="1" outlineLevel="2" x14ac:dyDescent="0.2">
      <c r="A89" s="112"/>
      <c r="B89" s="112"/>
      <c r="C89" s="112"/>
      <c r="D89" s="112"/>
      <c r="E89" s="55" t="s">
        <v>135</v>
      </c>
      <c r="F89" s="55" t="s">
        <v>237</v>
      </c>
      <c r="G89" s="53">
        <v>55588</v>
      </c>
      <c r="H89" s="56">
        <v>28835</v>
      </c>
      <c r="I89" s="56">
        <v>9127</v>
      </c>
      <c r="J89" s="56">
        <v>295</v>
      </c>
      <c r="K89" s="56">
        <v>4194</v>
      </c>
      <c r="L89" s="56">
        <v>3117</v>
      </c>
      <c r="M89" s="56">
        <v>1500</v>
      </c>
      <c r="N89" s="56">
        <v>20</v>
      </c>
      <c r="O89" s="56"/>
      <c r="P89" s="56"/>
      <c r="Q89" s="56"/>
      <c r="R89" s="56">
        <v>7400</v>
      </c>
      <c r="S89" s="56"/>
      <c r="T89" s="56"/>
      <c r="U89" s="56"/>
      <c r="V89" s="56"/>
      <c r="W89" s="56">
        <v>1100</v>
      </c>
    </row>
    <row r="90" spans="1:23" hidden="1" outlineLevel="2" x14ac:dyDescent="0.2">
      <c r="A90" s="113"/>
      <c r="B90" s="113"/>
      <c r="C90" s="113"/>
      <c r="D90" s="113"/>
      <c r="E90" s="57" t="s">
        <v>136</v>
      </c>
      <c r="F90" s="57" t="s">
        <v>626</v>
      </c>
      <c r="G90" s="53">
        <v>29599</v>
      </c>
      <c r="H90" s="58">
        <v>14022</v>
      </c>
      <c r="I90" s="58">
        <v>3914</v>
      </c>
      <c r="J90" s="58">
        <v>115</v>
      </c>
      <c r="K90" s="58">
        <v>958</v>
      </c>
      <c r="L90" s="58">
        <v>1465</v>
      </c>
      <c r="M90" s="58">
        <v>1800</v>
      </c>
      <c r="N90" s="58">
        <v>5</v>
      </c>
      <c r="O90" s="58"/>
      <c r="P90" s="58"/>
      <c r="Q90" s="58"/>
      <c r="R90" s="58">
        <v>5600</v>
      </c>
      <c r="S90" s="58"/>
      <c r="T90" s="58"/>
      <c r="U90" s="58"/>
      <c r="V90" s="58"/>
      <c r="W90" s="58">
        <v>1720</v>
      </c>
    </row>
    <row r="91" spans="1:23" hidden="1" outlineLevel="2" x14ac:dyDescent="0.2">
      <c r="A91" s="112"/>
      <c r="B91" s="112"/>
      <c r="C91" s="112"/>
      <c r="D91" s="112"/>
      <c r="E91" s="55" t="s">
        <v>160</v>
      </c>
      <c r="F91" s="55" t="s">
        <v>239</v>
      </c>
      <c r="G91" s="53">
        <v>73110</v>
      </c>
      <c r="H91" s="56">
        <v>33758</v>
      </c>
      <c r="I91" s="56">
        <v>9156</v>
      </c>
      <c r="J91" s="56">
        <v>15</v>
      </c>
      <c r="K91" s="56">
        <v>8197</v>
      </c>
      <c r="L91" s="56">
        <v>7583</v>
      </c>
      <c r="M91" s="56">
        <v>1250</v>
      </c>
      <c r="N91" s="56">
        <v>5</v>
      </c>
      <c r="O91" s="56"/>
      <c r="P91" s="56"/>
      <c r="Q91" s="56"/>
      <c r="R91" s="56">
        <v>13146</v>
      </c>
      <c r="S91" s="56"/>
      <c r="T91" s="56"/>
      <c r="U91" s="56"/>
      <c r="V91" s="56"/>
      <c r="W91" s="56"/>
    </row>
    <row r="92" spans="1:23" hidden="1" outlineLevel="2" x14ac:dyDescent="0.2">
      <c r="A92" s="113"/>
      <c r="B92" s="113"/>
      <c r="C92" s="113"/>
      <c r="D92" s="113"/>
      <c r="E92" s="57" t="s">
        <v>511</v>
      </c>
      <c r="F92" s="57" t="s">
        <v>510</v>
      </c>
      <c r="G92" s="53">
        <v>20219</v>
      </c>
      <c r="H92" s="58">
        <v>10787</v>
      </c>
      <c r="I92" s="58">
        <v>3181</v>
      </c>
      <c r="J92" s="58">
        <v>15</v>
      </c>
      <c r="K92" s="58">
        <v>1201</v>
      </c>
      <c r="L92" s="58">
        <v>1280</v>
      </c>
      <c r="M92" s="58">
        <v>850</v>
      </c>
      <c r="N92" s="58">
        <v>5</v>
      </c>
      <c r="O92" s="58"/>
      <c r="P92" s="58"/>
      <c r="Q92" s="58"/>
      <c r="R92" s="58">
        <v>2900</v>
      </c>
      <c r="S92" s="58"/>
      <c r="T92" s="58"/>
      <c r="U92" s="58"/>
      <c r="V92" s="58"/>
      <c r="W92" s="58"/>
    </row>
    <row r="93" spans="1:23" outlineLevel="1" collapsed="1" x14ac:dyDescent="0.2">
      <c r="A93" s="117"/>
      <c r="B93" s="117"/>
      <c r="C93" s="54" t="s">
        <v>63</v>
      </c>
      <c r="D93" s="117" t="s">
        <v>64</v>
      </c>
      <c r="E93" s="117"/>
      <c r="F93" s="117"/>
      <c r="G93" s="53">
        <v>3578589</v>
      </c>
      <c r="H93" s="53">
        <v>1294176</v>
      </c>
      <c r="I93" s="53">
        <v>354198</v>
      </c>
      <c r="J93" s="53">
        <v>11316</v>
      </c>
      <c r="K93" s="53">
        <v>945669</v>
      </c>
      <c r="L93" s="53">
        <v>161483</v>
      </c>
      <c r="M93" s="53"/>
      <c r="N93" s="53">
        <v>8450</v>
      </c>
      <c r="O93" s="53">
        <v>45000</v>
      </c>
      <c r="P93" s="53"/>
      <c r="Q93" s="53"/>
      <c r="R93" s="53">
        <v>758297</v>
      </c>
      <c r="S93" s="53"/>
      <c r="T93" s="53"/>
      <c r="U93" s="53"/>
      <c r="V93" s="53"/>
      <c r="W93" s="53"/>
    </row>
    <row r="94" spans="1:23" hidden="1" outlineLevel="2" x14ac:dyDescent="0.2">
      <c r="A94" s="113"/>
      <c r="B94" s="113"/>
      <c r="C94" s="113"/>
      <c r="D94" s="113"/>
      <c r="E94" s="57" t="s">
        <v>65</v>
      </c>
      <c r="F94" s="57" t="s">
        <v>240</v>
      </c>
      <c r="G94" s="53">
        <v>1221230</v>
      </c>
      <c r="H94" s="58">
        <v>499471</v>
      </c>
      <c r="I94" s="58">
        <v>132585</v>
      </c>
      <c r="J94" s="58">
        <v>9932</v>
      </c>
      <c r="K94" s="58">
        <v>443515</v>
      </c>
      <c r="L94" s="58">
        <v>60089</v>
      </c>
      <c r="M94" s="58"/>
      <c r="N94" s="58">
        <v>4100</v>
      </c>
      <c r="O94" s="58">
        <v>45000</v>
      </c>
      <c r="P94" s="58"/>
      <c r="Q94" s="58"/>
      <c r="R94" s="58">
        <v>26538</v>
      </c>
      <c r="S94" s="58"/>
      <c r="T94" s="58"/>
      <c r="U94" s="58"/>
      <c r="V94" s="58"/>
      <c r="W94" s="58"/>
    </row>
    <row r="95" spans="1:23" hidden="1" outlineLevel="2" x14ac:dyDescent="0.2">
      <c r="A95" s="112"/>
      <c r="B95" s="112"/>
      <c r="C95" s="112"/>
      <c r="D95" s="112"/>
      <c r="E95" s="55" t="s">
        <v>110</v>
      </c>
      <c r="F95" s="55" t="s">
        <v>241</v>
      </c>
      <c r="G95" s="53">
        <v>19520</v>
      </c>
      <c r="H95" s="56">
        <v>1836</v>
      </c>
      <c r="I95" s="56">
        <v>106</v>
      </c>
      <c r="J95" s="56"/>
      <c r="K95" s="56">
        <v>17302</v>
      </c>
      <c r="L95" s="56">
        <v>276</v>
      </c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</row>
    <row r="96" spans="1:23" hidden="1" outlineLevel="2" x14ac:dyDescent="0.2">
      <c r="A96" s="113"/>
      <c r="B96" s="113"/>
      <c r="C96" s="113"/>
      <c r="D96" s="113"/>
      <c r="E96" s="57" t="s">
        <v>66</v>
      </c>
      <c r="F96" s="57" t="s">
        <v>242</v>
      </c>
      <c r="G96" s="53">
        <v>125489</v>
      </c>
      <c r="H96" s="58">
        <v>66353</v>
      </c>
      <c r="I96" s="58">
        <v>19319</v>
      </c>
      <c r="J96" s="58">
        <v>200</v>
      </c>
      <c r="K96" s="58">
        <v>24584</v>
      </c>
      <c r="L96" s="58">
        <v>11299</v>
      </c>
      <c r="M96" s="58"/>
      <c r="N96" s="58">
        <v>868</v>
      </c>
      <c r="O96" s="58"/>
      <c r="P96" s="58"/>
      <c r="Q96" s="58"/>
      <c r="R96" s="58">
        <v>2866</v>
      </c>
      <c r="S96" s="58"/>
      <c r="T96" s="58"/>
      <c r="U96" s="58"/>
      <c r="V96" s="58"/>
      <c r="W96" s="58"/>
    </row>
    <row r="97" spans="1:23" hidden="1" outlineLevel="2" x14ac:dyDescent="0.2">
      <c r="A97" s="112"/>
      <c r="B97" s="112"/>
      <c r="C97" s="112"/>
      <c r="D97" s="112"/>
      <c r="E97" s="55" t="s">
        <v>67</v>
      </c>
      <c r="F97" s="55" t="s">
        <v>243</v>
      </c>
      <c r="G97" s="53">
        <v>92453</v>
      </c>
      <c r="H97" s="56">
        <v>48791</v>
      </c>
      <c r="I97" s="56">
        <v>12708</v>
      </c>
      <c r="J97" s="56"/>
      <c r="K97" s="56">
        <v>21168</v>
      </c>
      <c r="L97" s="56">
        <v>9786</v>
      </c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</row>
    <row r="98" spans="1:23" hidden="1" outlineLevel="2" x14ac:dyDescent="0.2">
      <c r="A98" s="113"/>
      <c r="B98" s="113"/>
      <c r="C98" s="113"/>
      <c r="D98" s="113"/>
      <c r="E98" s="57" t="s">
        <v>68</v>
      </c>
      <c r="F98" s="57" t="s">
        <v>244</v>
      </c>
      <c r="G98" s="53">
        <v>95779</v>
      </c>
      <c r="H98" s="58">
        <v>47338</v>
      </c>
      <c r="I98" s="58">
        <v>12860</v>
      </c>
      <c r="J98" s="58">
        <v>124</v>
      </c>
      <c r="K98" s="58">
        <v>22298</v>
      </c>
      <c r="L98" s="58">
        <v>13002</v>
      </c>
      <c r="M98" s="58"/>
      <c r="N98" s="58">
        <v>157</v>
      </c>
      <c r="O98" s="58"/>
      <c r="P98" s="58"/>
      <c r="Q98" s="58"/>
      <c r="R98" s="58"/>
      <c r="S98" s="58"/>
      <c r="T98" s="58"/>
      <c r="U98" s="58"/>
      <c r="V98" s="58"/>
      <c r="W98" s="58"/>
    </row>
    <row r="99" spans="1:23" hidden="1" outlineLevel="2" x14ac:dyDescent="0.2">
      <c r="A99" s="112"/>
      <c r="B99" s="112"/>
      <c r="C99" s="112"/>
      <c r="D99" s="112"/>
      <c r="E99" s="55" t="s">
        <v>69</v>
      </c>
      <c r="F99" s="55" t="s">
        <v>245</v>
      </c>
      <c r="G99" s="53">
        <v>62728</v>
      </c>
      <c r="H99" s="56">
        <v>14790</v>
      </c>
      <c r="I99" s="56">
        <v>3965</v>
      </c>
      <c r="J99" s="56"/>
      <c r="K99" s="56">
        <v>41833</v>
      </c>
      <c r="L99" s="56">
        <v>1950</v>
      </c>
      <c r="M99" s="56"/>
      <c r="N99" s="56">
        <v>190</v>
      </c>
      <c r="O99" s="56"/>
      <c r="P99" s="56"/>
      <c r="Q99" s="56"/>
      <c r="R99" s="56"/>
      <c r="S99" s="56"/>
      <c r="T99" s="56"/>
      <c r="U99" s="56"/>
      <c r="V99" s="56"/>
      <c r="W99" s="56"/>
    </row>
    <row r="100" spans="1:23" hidden="1" outlineLevel="2" x14ac:dyDescent="0.2">
      <c r="A100" s="113"/>
      <c r="B100" s="113"/>
      <c r="C100" s="113"/>
      <c r="D100" s="113"/>
      <c r="E100" s="57" t="s">
        <v>122</v>
      </c>
      <c r="F100" s="57" t="s">
        <v>123</v>
      </c>
      <c r="G100" s="53">
        <v>1105811</v>
      </c>
      <c r="H100" s="58">
        <v>219572</v>
      </c>
      <c r="I100" s="58">
        <v>62960</v>
      </c>
      <c r="J100" s="58">
        <v>550</v>
      </c>
      <c r="K100" s="58">
        <v>114265</v>
      </c>
      <c r="L100" s="58">
        <v>19505</v>
      </c>
      <c r="M100" s="58"/>
      <c r="N100" s="58">
        <v>1102</v>
      </c>
      <c r="O100" s="58"/>
      <c r="P100" s="58"/>
      <c r="Q100" s="58"/>
      <c r="R100" s="58">
        <v>687857</v>
      </c>
      <c r="S100" s="58"/>
      <c r="T100" s="58"/>
      <c r="U100" s="58"/>
      <c r="V100" s="58"/>
      <c r="W100" s="58"/>
    </row>
    <row r="101" spans="1:23" hidden="1" outlineLevel="2" x14ac:dyDescent="0.2">
      <c r="A101" s="112"/>
      <c r="B101" s="112"/>
      <c r="C101" s="112"/>
      <c r="D101" s="112"/>
      <c r="E101" s="55" t="s">
        <v>625</v>
      </c>
      <c r="F101" s="55" t="s">
        <v>551</v>
      </c>
      <c r="G101" s="53">
        <v>31301</v>
      </c>
      <c r="H101" s="56">
        <v>16108</v>
      </c>
      <c r="I101" s="56">
        <v>4317</v>
      </c>
      <c r="J101" s="56">
        <v>60</v>
      </c>
      <c r="K101" s="56">
        <v>6382</v>
      </c>
      <c r="L101" s="56">
        <v>2347</v>
      </c>
      <c r="M101" s="56"/>
      <c r="N101" s="56">
        <v>87</v>
      </c>
      <c r="O101" s="56"/>
      <c r="P101" s="56"/>
      <c r="Q101" s="56"/>
      <c r="R101" s="56">
        <v>2000</v>
      </c>
      <c r="S101" s="56"/>
      <c r="T101" s="56"/>
      <c r="U101" s="56"/>
      <c r="V101" s="56"/>
      <c r="W101" s="56"/>
    </row>
    <row r="102" spans="1:23" hidden="1" outlineLevel="2" x14ac:dyDescent="0.2">
      <c r="A102" s="113"/>
      <c r="B102" s="113"/>
      <c r="C102" s="113"/>
      <c r="D102" s="113"/>
      <c r="E102" s="57" t="s">
        <v>137</v>
      </c>
      <c r="F102" s="57" t="s">
        <v>246</v>
      </c>
      <c r="G102" s="53">
        <v>227452</v>
      </c>
      <c r="H102" s="58">
        <v>129730</v>
      </c>
      <c r="I102" s="58">
        <v>35989</v>
      </c>
      <c r="J102" s="58">
        <v>100</v>
      </c>
      <c r="K102" s="58">
        <v>38955</v>
      </c>
      <c r="L102" s="58">
        <v>11389</v>
      </c>
      <c r="M102" s="58"/>
      <c r="N102" s="58">
        <v>540</v>
      </c>
      <c r="O102" s="58"/>
      <c r="P102" s="58"/>
      <c r="Q102" s="58"/>
      <c r="R102" s="58">
        <v>10749</v>
      </c>
      <c r="S102" s="58"/>
      <c r="T102" s="58"/>
      <c r="U102" s="58"/>
      <c r="V102" s="58"/>
      <c r="W102" s="58"/>
    </row>
    <row r="103" spans="1:23" hidden="1" outlineLevel="2" x14ac:dyDescent="0.2">
      <c r="A103" s="112"/>
      <c r="B103" s="112"/>
      <c r="C103" s="112"/>
      <c r="D103" s="112"/>
      <c r="E103" s="55" t="s">
        <v>624</v>
      </c>
      <c r="F103" s="55" t="s">
        <v>552</v>
      </c>
      <c r="G103" s="53">
        <v>39282</v>
      </c>
      <c r="H103" s="56"/>
      <c r="I103" s="56"/>
      <c r="J103" s="56"/>
      <c r="K103" s="56">
        <v>12557</v>
      </c>
      <c r="L103" s="56">
        <v>4029</v>
      </c>
      <c r="M103" s="56"/>
      <c r="N103" s="56"/>
      <c r="O103" s="56"/>
      <c r="P103" s="56"/>
      <c r="Q103" s="56"/>
      <c r="R103" s="56">
        <v>22696</v>
      </c>
      <c r="S103" s="56"/>
      <c r="T103" s="56"/>
      <c r="U103" s="56"/>
      <c r="V103" s="56"/>
      <c r="W103" s="56"/>
    </row>
    <row r="104" spans="1:23" hidden="1" outlineLevel="2" x14ac:dyDescent="0.2">
      <c r="A104" s="113"/>
      <c r="B104" s="113"/>
      <c r="C104" s="113"/>
      <c r="D104" s="113"/>
      <c r="E104" s="57" t="s">
        <v>138</v>
      </c>
      <c r="F104" s="57" t="s">
        <v>247</v>
      </c>
      <c r="G104" s="53">
        <v>167184</v>
      </c>
      <c r="H104" s="58">
        <v>79936</v>
      </c>
      <c r="I104" s="58">
        <v>22207</v>
      </c>
      <c r="J104" s="58">
        <v>150</v>
      </c>
      <c r="K104" s="58">
        <v>52941</v>
      </c>
      <c r="L104" s="58">
        <v>8449</v>
      </c>
      <c r="M104" s="58"/>
      <c r="N104" s="58">
        <v>110</v>
      </c>
      <c r="O104" s="58"/>
      <c r="P104" s="58"/>
      <c r="Q104" s="58"/>
      <c r="R104" s="58">
        <v>3391</v>
      </c>
      <c r="S104" s="58"/>
      <c r="T104" s="58"/>
      <c r="U104" s="58"/>
      <c r="V104" s="58"/>
      <c r="W104" s="58"/>
    </row>
    <row r="105" spans="1:23" hidden="1" outlineLevel="2" x14ac:dyDescent="0.2">
      <c r="A105" s="112"/>
      <c r="B105" s="112"/>
      <c r="C105" s="112"/>
      <c r="D105" s="112"/>
      <c r="E105" s="55" t="s">
        <v>170</v>
      </c>
      <c r="F105" s="55" t="s">
        <v>169</v>
      </c>
      <c r="G105" s="53">
        <v>63403</v>
      </c>
      <c r="H105" s="56">
        <v>29899</v>
      </c>
      <c r="I105" s="56">
        <v>7837</v>
      </c>
      <c r="J105" s="56"/>
      <c r="K105" s="56">
        <v>21686</v>
      </c>
      <c r="L105" s="56">
        <v>3085</v>
      </c>
      <c r="M105" s="56"/>
      <c r="N105" s="56">
        <v>896</v>
      </c>
      <c r="O105" s="56"/>
      <c r="P105" s="56"/>
      <c r="Q105" s="56"/>
      <c r="R105" s="56"/>
      <c r="S105" s="56"/>
      <c r="T105" s="56"/>
      <c r="U105" s="56"/>
      <c r="V105" s="56"/>
      <c r="W105" s="56"/>
    </row>
    <row r="106" spans="1:23" hidden="1" outlineLevel="2" x14ac:dyDescent="0.2">
      <c r="A106" s="113"/>
      <c r="B106" s="113"/>
      <c r="C106" s="113"/>
      <c r="D106" s="113"/>
      <c r="E106" s="57" t="s">
        <v>161</v>
      </c>
      <c r="F106" s="57" t="s">
        <v>248</v>
      </c>
      <c r="G106" s="53">
        <v>326957</v>
      </c>
      <c r="H106" s="58">
        <v>140352</v>
      </c>
      <c r="I106" s="58">
        <v>39345</v>
      </c>
      <c r="J106" s="58">
        <v>200</v>
      </c>
      <c r="K106" s="58">
        <v>128183</v>
      </c>
      <c r="L106" s="58">
        <v>16277</v>
      </c>
      <c r="M106" s="58"/>
      <c r="N106" s="58">
        <v>400</v>
      </c>
      <c r="O106" s="58"/>
      <c r="P106" s="58"/>
      <c r="Q106" s="58"/>
      <c r="R106" s="58">
        <v>2200</v>
      </c>
      <c r="S106" s="58"/>
      <c r="T106" s="58"/>
      <c r="U106" s="58"/>
      <c r="V106" s="58"/>
      <c r="W106" s="58"/>
    </row>
    <row r="107" spans="1:23" outlineLevel="1" collapsed="1" x14ac:dyDescent="0.2">
      <c r="A107" s="117"/>
      <c r="B107" s="117"/>
      <c r="C107" s="54" t="s">
        <v>249</v>
      </c>
      <c r="D107" s="117" t="s">
        <v>302</v>
      </c>
      <c r="E107" s="117"/>
      <c r="F107" s="117"/>
      <c r="G107" s="53">
        <v>80000</v>
      </c>
      <c r="H107" s="53"/>
      <c r="I107" s="53"/>
      <c r="J107" s="53"/>
      <c r="K107" s="53"/>
      <c r="L107" s="53"/>
      <c r="M107" s="53"/>
      <c r="N107" s="53"/>
      <c r="O107" s="53">
        <v>80000</v>
      </c>
      <c r="P107" s="53"/>
      <c r="Q107" s="53"/>
      <c r="R107" s="53"/>
      <c r="S107" s="53"/>
      <c r="T107" s="53"/>
      <c r="U107" s="53"/>
      <c r="V107" s="53"/>
      <c r="W107" s="53"/>
    </row>
    <row r="108" spans="1:23" ht="25.5" hidden="1" outlineLevel="2" x14ac:dyDescent="0.2">
      <c r="A108" s="113"/>
      <c r="B108" s="113"/>
      <c r="C108" s="113"/>
      <c r="D108" s="113"/>
      <c r="E108" s="57" t="s">
        <v>70</v>
      </c>
      <c r="F108" s="57" t="s">
        <v>250</v>
      </c>
      <c r="G108" s="53">
        <v>80000</v>
      </c>
      <c r="H108" s="58"/>
      <c r="I108" s="58"/>
      <c r="J108" s="58"/>
      <c r="K108" s="58"/>
      <c r="L108" s="58"/>
      <c r="M108" s="58"/>
      <c r="N108" s="58"/>
      <c r="O108" s="58">
        <v>80000</v>
      </c>
      <c r="P108" s="58"/>
      <c r="Q108" s="58"/>
      <c r="R108" s="58"/>
      <c r="S108" s="58"/>
      <c r="T108" s="58"/>
      <c r="U108" s="58"/>
      <c r="V108" s="58"/>
      <c r="W108" s="58"/>
    </row>
    <row r="109" spans="1:23" collapsed="1" x14ac:dyDescent="0.2">
      <c r="A109" s="60" t="s">
        <v>71</v>
      </c>
      <c r="B109" s="116" t="s">
        <v>72</v>
      </c>
      <c r="C109" s="116"/>
      <c r="D109" s="116"/>
      <c r="E109" s="116"/>
      <c r="F109" s="116"/>
      <c r="G109" s="61">
        <v>28422355</v>
      </c>
      <c r="H109" s="61">
        <v>15626383</v>
      </c>
      <c r="I109" s="61">
        <v>4277501</v>
      </c>
      <c r="J109" s="61">
        <v>96640</v>
      </c>
      <c r="K109" s="61">
        <v>3225686</v>
      </c>
      <c r="L109" s="61">
        <v>3403505</v>
      </c>
      <c r="M109" s="61">
        <v>2382</v>
      </c>
      <c r="N109" s="61">
        <v>86661</v>
      </c>
      <c r="O109" s="61">
        <v>942193</v>
      </c>
      <c r="P109" s="61"/>
      <c r="Q109" s="61"/>
      <c r="R109" s="61">
        <v>619717</v>
      </c>
      <c r="S109" s="61"/>
      <c r="T109" s="61"/>
      <c r="U109" s="61">
        <v>140085</v>
      </c>
      <c r="V109" s="61"/>
      <c r="W109" s="61">
        <v>1602</v>
      </c>
    </row>
    <row r="110" spans="1:23" outlineLevel="1" x14ac:dyDescent="0.2">
      <c r="A110" s="117"/>
      <c r="B110" s="117"/>
      <c r="C110" s="54" t="s">
        <v>73</v>
      </c>
      <c r="D110" s="117" t="s">
        <v>509</v>
      </c>
      <c r="E110" s="117"/>
      <c r="F110" s="117"/>
      <c r="G110" s="53">
        <v>8873994</v>
      </c>
      <c r="H110" s="53">
        <v>5368022</v>
      </c>
      <c r="I110" s="53">
        <v>1502209</v>
      </c>
      <c r="J110" s="53">
        <v>13566</v>
      </c>
      <c r="K110" s="53">
        <v>655587</v>
      </c>
      <c r="L110" s="53">
        <v>213482</v>
      </c>
      <c r="M110" s="53"/>
      <c r="N110" s="53">
        <v>17143</v>
      </c>
      <c r="O110" s="53">
        <v>714983</v>
      </c>
      <c r="P110" s="53"/>
      <c r="Q110" s="53"/>
      <c r="R110" s="53">
        <v>291733</v>
      </c>
      <c r="S110" s="53"/>
      <c r="T110" s="53"/>
      <c r="U110" s="53">
        <v>97269</v>
      </c>
      <c r="V110" s="53"/>
      <c r="W110" s="53"/>
    </row>
    <row r="111" spans="1:23" hidden="1" outlineLevel="2" x14ac:dyDescent="0.2">
      <c r="A111" s="112"/>
      <c r="B111" s="112"/>
      <c r="C111" s="112"/>
      <c r="D111" s="112"/>
      <c r="E111" s="55" t="s">
        <v>74</v>
      </c>
      <c r="F111" s="55" t="s">
        <v>623</v>
      </c>
      <c r="G111" s="53">
        <v>971522</v>
      </c>
      <c r="H111" s="56">
        <v>637872</v>
      </c>
      <c r="I111" s="56">
        <v>176581</v>
      </c>
      <c r="J111" s="56">
        <v>895</v>
      </c>
      <c r="K111" s="56">
        <v>68669</v>
      </c>
      <c r="L111" s="56">
        <v>21874</v>
      </c>
      <c r="M111" s="56"/>
      <c r="N111" s="56">
        <v>2705</v>
      </c>
      <c r="O111" s="56"/>
      <c r="P111" s="56"/>
      <c r="Q111" s="56"/>
      <c r="R111" s="56">
        <v>62926</v>
      </c>
      <c r="S111" s="56"/>
      <c r="T111" s="56"/>
      <c r="U111" s="56"/>
      <c r="V111" s="56"/>
      <c r="W111" s="56"/>
    </row>
    <row r="112" spans="1:23" hidden="1" outlineLevel="2" x14ac:dyDescent="0.2">
      <c r="A112" s="113"/>
      <c r="B112" s="113"/>
      <c r="C112" s="113"/>
      <c r="D112" s="113"/>
      <c r="E112" s="57" t="s">
        <v>75</v>
      </c>
      <c r="F112" s="57" t="s">
        <v>252</v>
      </c>
      <c r="G112" s="53">
        <v>560557</v>
      </c>
      <c r="H112" s="58">
        <v>381670</v>
      </c>
      <c r="I112" s="58">
        <v>105818</v>
      </c>
      <c r="J112" s="58">
        <v>24</v>
      </c>
      <c r="K112" s="58">
        <v>48523</v>
      </c>
      <c r="L112" s="58">
        <v>11155</v>
      </c>
      <c r="M112" s="58"/>
      <c r="N112" s="58">
        <v>241</v>
      </c>
      <c r="O112" s="58"/>
      <c r="P112" s="58"/>
      <c r="Q112" s="58"/>
      <c r="R112" s="58">
        <v>13126</v>
      </c>
      <c r="S112" s="58"/>
      <c r="T112" s="58"/>
      <c r="U112" s="58"/>
      <c r="V112" s="58"/>
      <c r="W112" s="58"/>
    </row>
    <row r="113" spans="1:23" hidden="1" outlineLevel="2" x14ac:dyDescent="0.2">
      <c r="A113" s="112"/>
      <c r="B113" s="112"/>
      <c r="C113" s="112"/>
      <c r="D113" s="112"/>
      <c r="E113" s="55" t="s">
        <v>76</v>
      </c>
      <c r="F113" s="55" t="s">
        <v>253</v>
      </c>
      <c r="G113" s="53">
        <v>832433</v>
      </c>
      <c r="H113" s="56">
        <v>572754</v>
      </c>
      <c r="I113" s="56">
        <v>160130</v>
      </c>
      <c r="J113" s="56">
        <v>100</v>
      </c>
      <c r="K113" s="56">
        <v>74914</v>
      </c>
      <c r="L113" s="56">
        <v>17031</v>
      </c>
      <c r="M113" s="56"/>
      <c r="N113" s="56">
        <v>2860</v>
      </c>
      <c r="O113" s="56"/>
      <c r="P113" s="56"/>
      <c r="Q113" s="56"/>
      <c r="R113" s="56">
        <v>4644</v>
      </c>
      <c r="S113" s="56"/>
      <c r="T113" s="56"/>
      <c r="U113" s="56"/>
      <c r="V113" s="56"/>
      <c r="W113" s="56"/>
    </row>
    <row r="114" spans="1:23" hidden="1" outlineLevel="2" x14ac:dyDescent="0.2">
      <c r="A114" s="113"/>
      <c r="B114" s="113"/>
      <c r="C114" s="113"/>
      <c r="D114" s="113"/>
      <c r="E114" s="57" t="s">
        <v>77</v>
      </c>
      <c r="F114" s="57" t="s">
        <v>254</v>
      </c>
      <c r="G114" s="53">
        <v>812252</v>
      </c>
      <c r="H114" s="58"/>
      <c r="I114" s="58"/>
      <c r="J114" s="58"/>
      <c r="K114" s="58"/>
      <c r="L114" s="58"/>
      <c r="M114" s="58"/>
      <c r="N114" s="58"/>
      <c r="O114" s="58">
        <v>714983</v>
      </c>
      <c r="P114" s="58"/>
      <c r="Q114" s="58"/>
      <c r="R114" s="58"/>
      <c r="S114" s="58"/>
      <c r="T114" s="58"/>
      <c r="U114" s="58">
        <v>97269</v>
      </c>
      <c r="V114" s="58"/>
      <c r="W114" s="58"/>
    </row>
    <row r="115" spans="1:23" hidden="1" outlineLevel="2" x14ac:dyDescent="0.2">
      <c r="A115" s="112"/>
      <c r="B115" s="112"/>
      <c r="C115" s="112"/>
      <c r="D115" s="112"/>
      <c r="E115" s="55" t="s">
        <v>78</v>
      </c>
      <c r="F115" s="55" t="s">
        <v>255</v>
      </c>
      <c r="G115" s="53">
        <v>564496</v>
      </c>
      <c r="H115" s="56">
        <v>389126</v>
      </c>
      <c r="I115" s="56">
        <v>108544</v>
      </c>
      <c r="J115" s="56">
        <v>10076</v>
      </c>
      <c r="K115" s="56">
        <v>31733</v>
      </c>
      <c r="L115" s="56">
        <v>19463</v>
      </c>
      <c r="M115" s="56"/>
      <c r="N115" s="56">
        <v>2530</v>
      </c>
      <c r="O115" s="56"/>
      <c r="P115" s="56"/>
      <c r="Q115" s="56"/>
      <c r="R115" s="56">
        <v>3024</v>
      </c>
      <c r="S115" s="56"/>
      <c r="T115" s="56"/>
      <c r="U115" s="56"/>
      <c r="V115" s="56"/>
      <c r="W115" s="56"/>
    </row>
    <row r="116" spans="1:23" hidden="1" outlineLevel="2" x14ac:dyDescent="0.2">
      <c r="A116" s="113"/>
      <c r="B116" s="113"/>
      <c r="C116" s="113"/>
      <c r="D116" s="113"/>
      <c r="E116" s="57" t="s">
        <v>79</v>
      </c>
      <c r="F116" s="57" t="s">
        <v>256</v>
      </c>
      <c r="G116" s="53">
        <v>433463</v>
      </c>
      <c r="H116" s="58">
        <v>293769</v>
      </c>
      <c r="I116" s="58">
        <v>80661</v>
      </c>
      <c r="J116" s="58">
        <v>90</v>
      </c>
      <c r="K116" s="58">
        <v>21165</v>
      </c>
      <c r="L116" s="58">
        <v>33409</v>
      </c>
      <c r="M116" s="58"/>
      <c r="N116" s="58">
        <v>347</v>
      </c>
      <c r="O116" s="58"/>
      <c r="P116" s="58"/>
      <c r="Q116" s="58"/>
      <c r="R116" s="58">
        <v>4022</v>
      </c>
      <c r="S116" s="58"/>
      <c r="T116" s="58"/>
      <c r="U116" s="58"/>
      <c r="V116" s="58"/>
      <c r="W116" s="58"/>
    </row>
    <row r="117" spans="1:23" hidden="1" outlineLevel="2" x14ac:dyDescent="0.2">
      <c r="A117" s="112"/>
      <c r="B117" s="112"/>
      <c r="C117" s="112"/>
      <c r="D117" s="112"/>
      <c r="E117" s="55" t="s">
        <v>80</v>
      </c>
      <c r="F117" s="55" t="s">
        <v>257</v>
      </c>
      <c r="G117" s="53">
        <v>526617</v>
      </c>
      <c r="H117" s="56">
        <v>365420</v>
      </c>
      <c r="I117" s="56">
        <v>105106</v>
      </c>
      <c r="J117" s="56">
        <v>144</v>
      </c>
      <c r="K117" s="56">
        <v>32476</v>
      </c>
      <c r="L117" s="56">
        <v>13414</v>
      </c>
      <c r="M117" s="56"/>
      <c r="N117" s="56">
        <v>2303</v>
      </c>
      <c r="O117" s="56"/>
      <c r="P117" s="56"/>
      <c r="Q117" s="56"/>
      <c r="R117" s="56">
        <v>7754</v>
      </c>
      <c r="S117" s="56"/>
      <c r="T117" s="56"/>
      <c r="U117" s="56"/>
      <c r="V117" s="56"/>
      <c r="W117" s="56"/>
    </row>
    <row r="118" spans="1:23" hidden="1" outlineLevel="2" x14ac:dyDescent="0.2">
      <c r="A118" s="113"/>
      <c r="B118" s="113"/>
      <c r="C118" s="113"/>
      <c r="D118" s="113"/>
      <c r="E118" s="57" t="s">
        <v>81</v>
      </c>
      <c r="F118" s="57" t="s">
        <v>258</v>
      </c>
      <c r="G118" s="53">
        <v>1108975</v>
      </c>
      <c r="H118" s="58">
        <v>694234</v>
      </c>
      <c r="I118" s="58">
        <v>192587</v>
      </c>
      <c r="J118" s="58"/>
      <c r="K118" s="58">
        <v>86288</v>
      </c>
      <c r="L118" s="58">
        <v>19387</v>
      </c>
      <c r="M118" s="58"/>
      <c r="N118" s="58">
        <v>1234</v>
      </c>
      <c r="O118" s="58"/>
      <c r="P118" s="58"/>
      <c r="Q118" s="58"/>
      <c r="R118" s="58">
        <v>115245</v>
      </c>
      <c r="S118" s="58"/>
      <c r="T118" s="58"/>
      <c r="U118" s="58"/>
      <c r="V118" s="58"/>
      <c r="W118" s="58"/>
    </row>
    <row r="119" spans="1:23" hidden="1" outlineLevel="2" x14ac:dyDescent="0.2">
      <c r="A119" s="112"/>
      <c r="B119" s="112"/>
      <c r="C119" s="112"/>
      <c r="D119" s="112"/>
      <c r="E119" s="55" t="s">
        <v>124</v>
      </c>
      <c r="F119" s="55" t="s">
        <v>203</v>
      </c>
      <c r="G119" s="53">
        <v>746086</v>
      </c>
      <c r="H119" s="56">
        <v>516677</v>
      </c>
      <c r="I119" s="56">
        <v>147567</v>
      </c>
      <c r="J119" s="56">
        <v>525</v>
      </c>
      <c r="K119" s="56">
        <v>54729</v>
      </c>
      <c r="L119" s="56">
        <v>20044</v>
      </c>
      <c r="M119" s="56"/>
      <c r="N119" s="56">
        <v>1720</v>
      </c>
      <c r="O119" s="56"/>
      <c r="P119" s="56"/>
      <c r="Q119" s="56"/>
      <c r="R119" s="56">
        <v>4824</v>
      </c>
      <c r="S119" s="56"/>
      <c r="T119" s="56"/>
      <c r="U119" s="56"/>
      <c r="V119" s="56"/>
      <c r="W119" s="56"/>
    </row>
    <row r="120" spans="1:23" hidden="1" outlineLevel="2" x14ac:dyDescent="0.2">
      <c r="A120" s="113"/>
      <c r="B120" s="113"/>
      <c r="C120" s="113"/>
      <c r="D120" s="113"/>
      <c r="E120" s="57" t="s">
        <v>144</v>
      </c>
      <c r="F120" s="57" t="s">
        <v>259</v>
      </c>
      <c r="G120" s="53">
        <v>708572</v>
      </c>
      <c r="H120" s="58">
        <v>432294</v>
      </c>
      <c r="I120" s="58">
        <v>120575</v>
      </c>
      <c r="J120" s="58">
        <v>927</v>
      </c>
      <c r="K120" s="58">
        <v>72776</v>
      </c>
      <c r="L120" s="58">
        <v>18414</v>
      </c>
      <c r="M120" s="58"/>
      <c r="N120" s="58">
        <v>1110</v>
      </c>
      <c r="O120" s="58"/>
      <c r="P120" s="58"/>
      <c r="Q120" s="58"/>
      <c r="R120" s="58">
        <v>62476</v>
      </c>
      <c r="S120" s="58"/>
      <c r="T120" s="58"/>
      <c r="U120" s="58"/>
      <c r="V120" s="58"/>
      <c r="W120" s="58"/>
    </row>
    <row r="121" spans="1:23" hidden="1" outlineLevel="2" x14ac:dyDescent="0.2">
      <c r="A121" s="112"/>
      <c r="B121" s="112"/>
      <c r="C121" s="112"/>
      <c r="D121" s="112"/>
      <c r="E121" s="55" t="s">
        <v>133</v>
      </c>
      <c r="F121" s="55" t="s">
        <v>260</v>
      </c>
      <c r="G121" s="53">
        <v>707689</v>
      </c>
      <c r="H121" s="56">
        <v>463179</v>
      </c>
      <c r="I121" s="56">
        <v>131395</v>
      </c>
      <c r="J121" s="56">
        <v>465</v>
      </c>
      <c r="K121" s="56">
        <v>86562</v>
      </c>
      <c r="L121" s="56">
        <v>20994</v>
      </c>
      <c r="M121" s="56"/>
      <c r="N121" s="56">
        <v>2070</v>
      </c>
      <c r="O121" s="56"/>
      <c r="P121" s="56"/>
      <c r="Q121" s="56"/>
      <c r="R121" s="56">
        <v>3024</v>
      </c>
      <c r="S121" s="56"/>
      <c r="T121" s="56"/>
      <c r="U121" s="56"/>
      <c r="V121" s="56"/>
      <c r="W121" s="56"/>
    </row>
    <row r="122" spans="1:23" hidden="1" outlineLevel="2" x14ac:dyDescent="0.2">
      <c r="A122" s="113"/>
      <c r="B122" s="113"/>
      <c r="C122" s="113"/>
      <c r="D122" s="113"/>
      <c r="E122" s="57" t="s">
        <v>139</v>
      </c>
      <c r="F122" s="57" t="s">
        <v>261</v>
      </c>
      <c r="G122" s="53">
        <v>429447</v>
      </c>
      <c r="H122" s="58">
        <v>267695</v>
      </c>
      <c r="I122" s="58">
        <v>76870</v>
      </c>
      <c r="J122" s="58">
        <v>40</v>
      </c>
      <c r="K122" s="58">
        <v>68048</v>
      </c>
      <c r="L122" s="58">
        <v>9545</v>
      </c>
      <c r="M122" s="58"/>
      <c r="N122" s="58">
        <v>23</v>
      </c>
      <c r="O122" s="58"/>
      <c r="P122" s="58"/>
      <c r="Q122" s="58"/>
      <c r="R122" s="58">
        <v>7226</v>
      </c>
      <c r="S122" s="58"/>
      <c r="T122" s="58"/>
      <c r="U122" s="58"/>
      <c r="V122" s="58"/>
      <c r="W122" s="58"/>
    </row>
    <row r="123" spans="1:23" hidden="1" outlineLevel="2" x14ac:dyDescent="0.2">
      <c r="A123" s="112"/>
      <c r="B123" s="112"/>
      <c r="C123" s="112"/>
      <c r="D123" s="112"/>
      <c r="E123" s="55" t="s">
        <v>140</v>
      </c>
      <c r="F123" s="55" t="s">
        <v>262</v>
      </c>
      <c r="G123" s="53">
        <v>229684</v>
      </c>
      <c r="H123" s="56">
        <v>161503</v>
      </c>
      <c r="I123" s="56">
        <v>46003</v>
      </c>
      <c r="J123" s="56">
        <v>280</v>
      </c>
      <c r="K123" s="56">
        <v>9704</v>
      </c>
      <c r="L123" s="56">
        <v>8752</v>
      </c>
      <c r="M123" s="56"/>
      <c r="N123" s="56"/>
      <c r="O123" s="56"/>
      <c r="P123" s="56"/>
      <c r="Q123" s="56"/>
      <c r="R123" s="56">
        <v>3442</v>
      </c>
      <c r="S123" s="56"/>
      <c r="T123" s="56"/>
      <c r="U123" s="56"/>
      <c r="V123" s="56"/>
      <c r="W123" s="56"/>
    </row>
    <row r="124" spans="1:23" hidden="1" outlineLevel="2" x14ac:dyDescent="0.2">
      <c r="A124" s="113"/>
      <c r="B124" s="113"/>
      <c r="C124" s="113"/>
      <c r="D124" s="113"/>
      <c r="E124" s="57" t="s">
        <v>508</v>
      </c>
      <c r="F124" s="57" t="s">
        <v>507</v>
      </c>
      <c r="G124" s="53">
        <v>112893</v>
      </c>
      <c r="H124" s="58">
        <v>89541</v>
      </c>
      <c r="I124" s="58">
        <v>23352</v>
      </c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</row>
    <row r="125" spans="1:23" hidden="1" outlineLevel="2" x14ac:dyDescent="0.2">
      <c r="A125" s="112"/>
      <c r="B125" s="112"/>
      <c r="C125" s="112"/>
      <c r="D125" s="112"/>
      <c r="E125" s="55" t="s">
        <v>506</v>
      </c>
      <c r="F125" s="55" t="s">
        <v>505</v>
      </c>
      <c r="G125" s="53">
        <v>129308</v>
      </c>
      <c r="H125" s="56">
        <v>102288</v>
      </c>
      <c r="I125" s="56">
        <v>27020</v>
      </c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</row>
    <row r="126" spans="1:23" outlineLevel="1" collapsed="1" x14ac:dyDescent="0.2">
      <c r="A126" s="117"/>
      <c r="B126" s="117"/>
      <c r="C126" s="54" t="s">
        <v>82</v>
      </c>
      <c r="D126" s="117" t="s">
        <v>303</v>
      </c>
      <c r="E126" s="117"/>
      <c r="F126" s="117"/>
      <c r="G126" s="53">
        <v>12635667</v>
      </c>
      <c r="H126" s="53">
        <v>7731680</v>
      </c>
      <c r="I126" s="53">
        <v>2094755</v>
      </c>
      <c r="J126" s="53">
        <v>44699</v>
      </c>
      <c r="K126" s="53">
        <v>1710504</v>
      </c>
      <c r="L126" s="53">
        <v>590671</v>
      </c>
      <c r="M126" s="53">
        <v>2015</v>
      </c>
      <c r="N126" s="53">
        <v>63338</v>
      </c>
      <c r="O126" s="53">
        <v>84070</v>
      </c>
      <c r="P126" s="53"/>
      <c r="Q126" s="53"/>
      <c r="R126" s="53">
        <v>273519</v>
      </c>
      <c r="S126" s="53"/>
      <c r="T126" s="53"/>
      <c r="U126" s="53">
        <v>40416</v>
      </c>
      <c r="V126" s="53"/>
      <c r="W126" s="53"/>
    </row>
    <row r="127" spans="1:23" hidden="1" outlineLevel="2" x14ac:dyDescent="0.2">
      <c r="A127" s="112"/>
      <c r="B127" s="112"/>
      <c r="C127" s="112"/>
      <c r="D127" s="112"/>
      <c r="E127" s="55" t="s">
        <v>83</v>
      </c>
      <c r="F127" s="55" t="s">
        <v>111</v>
      </c>
      <c r="G127" s="53">
        <v>1750069</v>
      </c>
      <c r="H127" s="56">
        <v>1146446</v>
      </c>
      <c r="I127" s="56">
        <v>306197</v>
      </c>
      <c r="J127" s="56">
        <v>2495</v>
      </c>
      <c r="K127" s="56">
        <v>235681</v>
      </c>
      <c r="L127" s="56">
        <v>46806</v>
      </c>
      <c r="M127" s="56">
        <v>200</v>
      </c>
      <c r="N127" s="56">
        <v>2668</v>
      </c>
      <c r="O127" s="56"/>
      <c r="P127" s="56"/>
      <c r="Q127" s="56"/>
      <c r="R127" s="56">
        <v>8376</v>
      </c>
      <c r="S127" s="56"/>
      <c r="T127" s="56"/>
      <c r="U127" s="56">
        <v>1200</v>
      </c>
      <c r="V127" s="56"/>
      <c r="W127" s="56"/>
    </row>
    <row r="128" spans="1:23" hidden="1" outlineLevel="2" x14ac:dyDescent="0.2">
      <c r="A128" s="113"/>
      <c r="B128" s="113"/>
      <c r="C128" s="113"/>
      <c r="D128" s="113"/>
      <c r="E128" s="57" t="s">
        <v>84</v>
      </c>
      <c r="F128" s="57" t="s">
        <v>263</v>
      </c>
      <c r="G128" s="53">
        <v>1172018</v>
      </c>
      <c r="H128" s="58">
        <v>729493</v>
      </c>
      <c r="I128" s="58">
        <v>212674</v>
      </c>
      <c r="J128" s="58">
        <v>1015</v>
      </c>
      <c r="K128" s="58">
        <v>168283</v>
      </c>
      <c r="L128" s="58">
        <v>45984</v>
      </c>
      <c r="M128" s="58">
        <v>330</v>
      </c>
      <c r="N128" s="58">
        <v>2363</v>
      </c>
      <c r="O128" s="58"/>
      <c r="P128" s="58"/>
      <c r="Q128" s="58"/>
      <c r="R128" s="58">
        <v>11876</v>
      </c>
      <c r="S128" s="58"/>
      <c r="T128" s="58"/>
      <c r="U128" s="58"/>
      <c r="V128" s="58"/>
      <c r="W128" s="58"/>
    </row>
    <row r="129" spans="1:23" hidden="1" outlineLevel="2" x14ac:dyDescent="0.2">
      <c r="A129" s="112"/>
      <c r="B129" s="112"/>
      <c r="C129" s="112"/>
      <c r="D129" s="112"/>
      <c r="E129" s="55" t="s">
        <v>85</v>
      </c>
      <c r="F129" s="55" t="s">
        <v>264</v>
      </c>
      <c r="G129" s="53">
        <v>1233682</v>
      </c>
      <c r="H129" s="56">
        <v>816091</v>
      </c>
      <c r="I129" s="56">
        <v>211615</v>
      </c>
      <c r="J129" s="56">
        <v>5990</v>
      </c>
      <c r="K129" s="56">
        <v>131983</v>
      </c>
      <c r="L129" s="56">
        <v>43581</v>
      </c>
      <c r="M129" s="56">
        <v>220</v>
      </c>
      <c r="N129" s="56">
        <v>4750</v>
      </c>
      <c r="O129" s="56"/>
      <c r="P129" s="56"/>
      <c r="Q129" s="56"/>
      <c r="R129" s="56">
        <v>19452</v>
      </c>
      <c r="S129" s="56"/>
      <c r="T129" s="56"/>
      <c r="U129" s="56"/>
      <c r="V129" s="56"/>
      <c r="W129" s="56"/>
    </row>
    <row r="130" spans="1:23" hidden="1" outlineLevel="2" x14ac:dyDescent="0.2">
      <c r="A130" s="113"/>
      <c r="B130" s="113"/>
      <c r="C130" s="113"/>
      <c r="D130" s="113"/>
      <c r="E130" s="57" t="s">
        <v>86</v>
      </c>
      <c r="F130" s="57" t="s">
        <v>265</v>
      </c>
      <c r="G130" s="53">
        <v>2473348</v>
      </c>
      <c r="H130" s="58">
        <v>1632996</v>
      </c>
      <c r="I130" s="58">
        <v>425689</v>
      </c>
      <c r="J130" s="58">
        <v>3295</v>
      </c>
      <c r="K130" s="58">
        <v>296614</v>
      </c>
      <c r="L130" s="58">
        <v>85428</v>
      </c>
      <c r="M130" s="58">
        <v>200</v>
      </c>
      <c r="N130" s="58">
        <v>4160</v>
      </c>
      <c r="O130" s="58"/>
      <c r="P130" s="58"/>
      <c r="Q130" s="58"/>
      <c r="R130" s="58">
        <v>23706</v>
      </c>
      <c r="S130" s="58"/>
      <c r="T130" s="58"/>
      <c r="U130" s="58">
        <v>1260</v>
      </c>
      <c r="V130" s="58"/>
      <c r="W130" s="58"/>
    </row>
    <row r="131" spans="1:23" hidden="1" outlineLevel="2" x14ac:dyDescent="0.2">
      <c r="A131" s="112"/>
      <c r="B131" s="112"/>
      <c r="C131" s="112"/>
      <c r="D131" s="112"/>
      <c r="E131" s="55" t="s">
        <v>87</v>
      </c>
      <c r="F131" s="55" t="s">
        <v>266</v>
      </c>
      <c r="G131" s="53">
        <v>821151</v>
      </c>
      <c r="H131" s="56">
        <v>481684</v>
      </c>
      <c r="I131" s="56">
        <v>140180</v>
      </c>
      <c r="J131" s="56">
        <v>922</v>
      </c>
      <c r="K131" s="56">
        <v>32082</v>
      </c>
      <c r="L131" s="56">
        <v>69465</v>
      </c>
      <c r="M131" s="56"/>
      <c r="N131" s="56">
        <v>157</v>
      </c>
      <c r="O131" s="56"/>
      <c r="P131" s="56"/>
      <c r="Q131" s="56"/>
      <c r="R131" s="56">
        <v>96661</v>
      </c>
      <c r="S131" s="56"/>
      <c r="T131" s="56"/>
      <c r="U131" s="56"/>
      <c r="V131" s="56"/>
      <c r="W131" s="56"/>
    </row>
    <row r="132" spans="1:23" hidden="1" outlineLevel="2" x14ac:dyDescent="0.2">
      <c r="A132" s="113"/>
      <c r="B132" s="113"/>
      <c r="C132" s="113"/>
      <c r="D132" s="113"/>
      <c r="E132" s="57" t="s">
        <v>88</v>
      </c>
      <c r="F132" s="57" t="s">
        <v>267</v>
      </c>
      <c r="G132" s="53">
        <v>84070</v>
      </c>
      <c r="H132" s="58"/>
      <c r="I132" s="58"/>
      <c r="J132" s="58"/>
      <c r="K132" s="58"/>
      <c r="L132" s="58"/>
      <c r="M132" s="58"/>
      <c r="N132" s="58"/>
      <c r="O132" s="58">
        <v>84070</v>
      </c>
      <c r="P132" s="58"/>
      <c r="Q132" s="58"/>
      <c r="R132" s="58"/>
      <c r="S132" s="58"/>
      <c r="T132" s="58"/>
      <c r="U132" s="58"/>
      <c r="V132" s="58"/>
      <c r="W132" s="58"/>
    </row>
    <row r="133" spans="1:23" hidden="1" outlineLevel="2" x14ac:dyDescent="0.2">
      <c r="A133" s="112"/>
      <c r="B133" s="112"/>
      <c r="C133" s="112"/>
      <c r="D133" s="112"/>
      <c r="E133" s="55" t="s">
        <v>89</v>
      </c>
      <c r="F133" s="55" t="s">
        <v>268</v>
      </c>
      <c r="G133" s="53">
        <v>499570</v>
      </c>
      <c r="H133" s="56">
        <v>288513</v>
      </c>
      <c r="I133" s="56">
        <v>79357</v>
      </c>
      <c r="J133" s="56">
        <v>26083</v>
      </c>
      <c r="K133" s="56">
        <v>29876</v>
      </c>
      <c r="L133" s="56">
        <v>72468</v>
      </c>
      <c r="M133" s="56">
        <v>90</v>
      </c>
      <c r="N133" s="56">
        <v>443</v>
      </c>
      <c r="O133" s="56"/>
      <c r="P133" s="56"/>
      <c r="Q133" s="56"/>
      <c r="R133" s="56">
        <v>2740</v>
      </c>
      <c r="S133" s="56"/>
      <c r="T133" s="56"/>
      <c r="U133" s="56"/>
      <c r="V133" s="56"/>
      <c r="W133" s="56"/>
    </row>
    <row r="134" spans="1:23" hidden="1" outlineLevel="2" x14ac:dyDescent="0.2">
      <c r="A134" s="113"/>
      <c r="B134" s="113"/>
      <c r="C134" s="113"/>
      <c r="D134" s="113"/>
      <c r="E134" s="57" t="s">
        <v>125</v>
      </c>
      <c r="F134" s="57" t="s">
        <v>172</v>
      </c>
      <c r="G134" s="53">
        <v>953588</v>
      </c>
      <c r="H134" s="58">
        <v>627713</v>
      </c>
      <c r="I134" s="58">
        <v>167684</v>
      </c>
      <c r="J134" s="58">
        <v>611</v>
      </c>
      <c r="K134" s="58">
        <v>105364</v>
      </c>
      <c r="L134" s="58">
        <v>42220</v>
      </c>
      <c r="M134" s="58">
        <v>725</v>
      </c>
      <c r="N134" s="58">
        <v>3483</v>
      </c>
      <c r="O134" s="58"/>
      <c r="P134" s="58"/>
      <c r="Q134" s="58"/>
      <c r="R134" s="58">
        <v>5488</v>
      </c>
      <c r="S134" s="58"/>
      <c r="T134" s="58"/>
      <c r="U134" s="58">
        <v>300</v>
      </c>
      <c r="V134" s="58"/>
      <c r="W134" s="58"/>
    </row>
    <row r="135" spans="1:23" hidden="1" outlineLevel="2" x14ac:dyDescent="0.2">
      <c r="A135" s="112"/>
      <c r="B135" s="112"/>
      <c r="C135" s="112"/>
      <c r="D135" s="112"/>
      <c r="E135" s="55" t="s">
        <v>145</v>
      </c>
      <c r="F135" s="55" t="s">
        <v>269</v>
      </c>
      <c r="G135" s="53">
        <v>755137</v>
      </c>
      <c r="H135" s="56">
        <v>498458</v>
      </c>
      <c r="I135" s="56">
        <v>133036</v>
      </c>
      <c r="J135" s="56">
        <v>3660</v>
      </c>
      <c r="K135" s="56">
        <v>77991</v>
      </c>
      <c r="L135" s="56">
        <v>30213</v>
      </c>
      <c r="M135" s="56"/>
      <c r="N135" s="56">
        <v>1845</v>
      </c>
      <c r="O135" s="56"/>
      <c r="P135" s="56"/>
      <c r="Q135" s="56"/>
      <c r="R135" s="56">
        <v>9934</v>
      </c>
      <c r="S135" s="56"/>
      <c r="T135" s="56"/>
      <c r="U135" s="56"/>
      <c r="V135" s="56"/>
      <c r="W135" s="56"/>
    </row>
    <row r="136" spans="1:23" hidden="1" outlineLevel="2" x14ac:dyDescent="0.2">
      <c r="A136" s="113"/>
      <c r="B136" s="113"/>
      <c r="C136" s="113"/>
      <c r="D136" s="113"/>
      <c r="E136" s="57" t="s">
        <v>146</v>
      </c>
      <c r="F136" s="57" t="s">
        <v>134</v>
      </c>
      <c r="G136" s="53">
        <v>1125667</v>
      </c>
      <c r="H136" s="58">
        <v>724503</v>
      </c>
      <c r="I136" s="58">
        <v>198211</v>
      </c>
      <c r="J136" s="58"/>
      <c r="K136" s="58">
        <v>132536</v>
      </c>
      <c r="L136" s="58">
        <v>37011</v>
      </c>
      <c r="M136" s="58">
        <v>250</v>
      </c>
      <c r="N136" s="58">
        <v>3050</v>
      </c>
      <c r="O136" s="58"/>
      <c r="P136" s="58"/>
      <c r="Q136" s="58"/>
      <c r="R136" s="58">
        <v>29386</v>
      </c>
      <c r="S136" s="58"/>
      <c r="T136" s="58"/>
      <c r="U136" s="58">
        <v>720</v>
      </c>
      <c r="V136" s="58"/>
      <c r="W136" s="58"/>
    </row>
    <row r="137" spans="1:23" hidden="1" outlineLevel="2" x14ac:dyDescent="0.2">
      <c r="A137" s="112"/>
      <c r="B137" s="112"/>
      <c r="C137" s="112"/>
      <c r="D137" s="112"/>
      <c r="E137" s="55" t="s">
        <v>147</v>
      </c>
      <c r="F137" s="55" t="s">
        <v>173</v>
      </c>
      <c r="G137" s="53">
        <v>316999</v>
      </c>
      <c r="H137" s="56">
        <v>130853</v>
      </c>
      <c r="I137" s="56">
        <v>36638</v>
      </c>
      <c r="J137" s="56"/>
      <c r="K137" s="56">
        <v>102119</v>
      </c>
      <c r="L137" s="56">
        <v>21397</v>
      </c>
      <c r="M137" s="56"/>
      <c r="N137" s="56">
        <v>15880</v>
      </c>
      <c r="O137" s="56"/>
      <c r="P137" s="56"/>
      <c r="Q137" s="56"/>
      <c r="R137" s="56">
        <v>10112</v>
      </c>
      <c r="S137" s="56"/>
      <c r="T137" s="56"/>
      <c r="U137" s="56"/>
      <c r="V137" s="56"/>
      <c r="W137" s="56"/>
    </row>
    <row r="138" spans="1:23" hidden="1" outlineLevel="2" x14ac:dyDescent="0.2">
      <c r="A138" s="113"/>
      <c r="B138" s="113"/>
      <c r="C138" s="113"/>
      <c r="D138" s="113"/>
      <c r="E138" s="57" t="s">
        <v>148</v>
      </c>
      <c r="F138" s="57" t="s">
        <v>168</v>
      </c>
      <c r="G138" s="53">
        <v>395432</v>
      </c>
      <c r="H138" s="58">
        <v>250887</v>
      </c>
      <c r="I138" s="58">
        <v>67379</v>
      </c>
      <c r="J138" s="58">
        <v>628</v>
      </c>
      <c r="K138" s="58">
        <v>33960</v>
      </c>
      <c r="L138" s="58">
        <v>16128</v>
      </c>
      <c r="M138" s="58"/>
      <c r="N138" s="58">
        <v>153</v>
      </c>
      <c r="O138" s="58"/>
      <c r="P138" s="58"/>
      <c r="Q138" s="58"/>
      <c r="R138" s="58">
        <v>26297</v>
      </c>
      <c r="S138" s="58"/>
      <c r="T138" s="58"/>
      <c r="U138" s="58"/>
      <c r="V138" s="58"/>
      <c r="W138" s="58"/>
    </row>
    <row r="139" spans="1:23" hidden="1" outlineLevel="2" x14ac:dyDescent="0.2">
      <c r="A139" s="112"/>
      <c r="B139" s="112"/>
      <c r="C139" s="112"/>
      <c r="D139" s="112"/>
      <c r="E139" s="55" t="s">
        <v>504</v>
      </c>
      <c r="F139" s="55" t="s">
        <v>503</v>
      </c>
      <c r="G139" s="53">
        <v>362740</v>
      </c>
      <c r="H139" s="56">
        <v>136408</v>
      </c>
      <c r="I139" s="56">
        <v>39625</v>
      </c>
      <c r="J139" s="56"/>
      <c r="K139" s="56">
        <v>133907</v>
      </c>
      <c r="L139" s="56">
        <v>32750</v>
      </c>
      <c r="M139" s="56"/>
      <c r="N139" s="56">
        <v>8550</v>
      </c>
      <c r="O139" s="56"/>
      <c r="P139" s="56"/>
      <c r="Q139" s="56"/>
      <c r="R139" s="56">
        <v>11500</v>
      </c>
      <c r="S139" s="56"/>
      <c r="T139" s="56"/>
      <c r="U139" s="56"/>
      <c r="V139" s="56"/>
      <c r="W139" s="56"/>
    </row>
    <row r="140" spans="1:23" hidden="1" outlineLevel="2" x14ac:dyDescent="0.2">
      <c r="A140" s="113"/>
      <c r="B140" s="113"/>
      <c r="C140" s="113"/>
      <c r="D140" s="113"/>
      <c r="E140" s="57" t="s">
        <v>502</v>
      </c>
      <c r="F140" s="57" t="s">
        <v>501</v>
      </c>
      <c r="G140" s="53">
        <v>81454</v>
      </c>
      <c r="H140" s="58">
        <v>39105</v>
      </c>
      <c r="I140" s="58">
        <v>11191</v>
      </c>
      <c r="J140" s="58"/>
      <c r="K140" s="58">
        <v>15257</v>
      </c>
      <c r="L140" s="58">
        <v>15855</v>
      </c>
      <c r="M140" s="58"/>
      <c r="N140" s="58">
        <v>46</v>
      </c>
      <c r="O140" s="58"/>
      <c r="P140" s="58"/>
      <c r="Q140" s="58"/>
      <c r="R140" s="58"/>
      <c r="S140" s="58"/>
      <c r="T140" s="58"/>
      <c r="U140" s="58"/>
      <c r="V140" s="58"/>
      <c r="W140" s="58"/>
    </row>
    <row r="141" spans="1:23" hidden="1" outlineLevel="2" x14ac:dyDescent="0.2">
      <c r="A141" s="112"/>
      <c r="B141" s="112"/>
      <c r="C141" s="112"/>
      <c r="D141" s="112"/>
      <c r="E141" s="55" t="s">
        <v>500</v>
      </c>
      <c r="F141" s="55" t="s">
        <v>499</v>
      </c>
      <c r="G141" s="53">
        <v>449385</v>
      </c>
      <c r="H141" s="56">
        <v>168705</v>
      </c>
      <c r="I141" s="56">
        <v>48844</v>
      </c>
      <c r="J141" s="56">
        <v>0</v>
      </c>
      <c r="K141" s="56">
        <v>183727</v>
      </c>
      <c r="L141" s="56">
        <v>28892</v>
      </c>
      <c r="M141" s="56"/>
      <c r="N141" s="56">
        <v>15165</v>
      </c>
      <c r="O141" s="56"/>
      <c r="P141" s="56"/>
      <c r="Q141" s="56"/>
      <c r="R141" s="56">
        <v>4052</v>
      </c>
      <c r="S141" s="56"/>
      <c r="T141" s="56"/>
      <c r="U141" s="56"/>
      <c r="V141" s="56"/>
      <c r="W141" s="56"/>
    </row>
    <row r="142" spans="1:23" hidden="1" outlineLevel="2" x14ac:dyDescent="0.2">
      <c r="A142" s="113"/>
      <c r="B142" s="113"/>
      <c r="C142" s="113"/>
      <c r="D142" s="113"/>
      <c r="E142" s="57" t="s">
        <v>622</v>
      </c>
      <c r="F142" s="57" t="s">
        <v>554</v>
      </c>
      <c r="G142" s="53">
        <v>21348</v>
      </c>
      <c r="H142" s="58">
        <v>17273</v>
      </c>
      <c r="I142" s="58">
        <v>4075</v>
      </c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</row>
    <row r="143" spans="1:23" hidden="1" outlineLevel="2" x14ac:dyDescent="0.2">
      <c r="A143" s="112"/>
      <c r="B143" s="112"/>
      <c r="C143" s="112"/>
      <c r="D143" s="112"/>
      <c r="E143" s="55" t="s">
        <v>90</v>
      </c>
      <c r="F143" s="55" t="s">
        <v>230</v>
      </c>
      <c r="G143" s="53">
        <v>103073</v>
      </c>
      <c r="H143" s="56">
        <v>42552</v>
      </c>
      <c r="I143" s="56">
        <v>12360</v>
      </c>
      <c r="J143" s="56"/>
      <c r="K143" s="56">
        <v>31124</v>
      </c>
      <c r="L143" s="56">
        <v>2473</v>
      </c>
      <c r="M143" s="56"/>
      <c r="N143" s="56">
        <v>625</v>
      </c>
      <c r="O143" s="56"/>
      <c r="P143" s="56"/>
      <c r="Q143" s="56"/>
      <c r="R143" s="56">
        <v>13939</v>
      </c>
      <c r="S143" s="56"/>
      <c r="T143" s="56"/>
      <c r="U143" s="56"/>
      <c r="V143" s="56"/>
      <c r="W143" s="56"/>
    </row>
    <row r="144" spans="1:23" hidden="1" outlineLevel="2" x14ac:dyDescent="0.2">
      <c r="A144" s="113"/>
      <c r="B144" s="113"/>
      <c r="C144" s="113"/>
      <c r="D144" s="113"/>
      <c r="E144" s="57" t="s">
        <v>621</v>
      </c>
      <c r="F144" s="57" t="s">
        <v>555</v>
      </c>
      <c r="G144" s="53">
        <v>36936</v>
      </c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>
        <v>36936</v>
      </c>
      <c r="V144" s="58"/>
      <c r="W144" s="58"/>
    </row>
    <row r="145" spans="1:23" outlineLevel="1" collapsed="1" x14ac:dyDescent="0.2">
      <c r="A145" s="117"/>
      <c r="B145" s="117"/>
      <c r="C145" s="54" t="s">
        <v>91</v>
      </c>
      <c r="D145" s="117" t="s">
        <v>304</v>
      </c>
      <c r="E145" s="117"/>
      <c r="F145" s="117"/>
      <c r="G145" s="53">
        <v>3225290</v>
      </c>
      <c r="H145" s="53">
        <v>1931805</v>
      </c>
      <c r="I145" s="53">
        <v>516342</v>
      </c>
      <c r="J145" s="53">
        <v>29420</v>
      </c>
      <c r="K145" s="53">
        <v>527494</v>
      </c>
      <c r="L145" s="53">
        <v>136295</v>
      </c>
      <c r="M145" s="53">
        <v>367</v>
      </c>
      <c r="N145" s="53">
        <v>1680</v>
      </c>
      <c r="O145" s="53">
        <v>30000</v>
      </c>
      <c r="P145" s="53"/>
      <c r="Q145" s="53"/>
      <c r="R145" s="53">
        <v>51465</v>
      </c>
      <c r="S145" s="53"/>
      <c r="T145" s="53"/>
      <c r="U145" s="53"/>
      <c r="V145" s="53"/>
      <c r="W145" s="53">
        <v>422</v>
      </c>
    </row>
    <row r="146" spans="1:23" hidden="1" outlineLevel="2" x14ac:dyDescent="0.2">
      <c r="A146" s="113"/>
      <c r="B146" s="113"/>
      <c r="C146" s="113"/>
      <c r="D146" s="113"/>
      <c r="E146" s="57" t="s">
        <v>92</v>
      </c>
      <c r="F146" s="57" t="s">
        <v>270</v>
      </c>
      <c r="G146" s="53">
        <v>952499</v>
      </c>
      <c r="H146" s="58">
        <v>630941</v>
      </c>
      <c r="I146" s="58">
        <v>168481</v>
      </c>
      <c r="J146" s="58">
        <v>450</v>
      </c>
      <c r="K146" s="58">
        <v>111979</v>
      </c>
      <c r="L146" s="58">
        <v>34546</v>
      </c>
      <c r="M146" s="58">
        <v>154</v>
      </c>
      <c r="N146" s="58">
        <v>584</v>
      </c>
      <c r="O146" s="58"/>
      <c r="P146" s="58"/>
      <c r="Q146" s="58"/>
      <c r="R146" s="58">
        <v>5364</v>
      </c>
      <c r="S146" s="58"/>
      <c r="T146" s="58"/>
      <c r="U146" s="58"/>
      <c r="V146" s="58"/>
      <c r="W146" s="58"/>
    </row>
    <row r="147" spans="1:23" hidden="1" outlineLevel="2" x14ac:dyDescent="0.2">
      <c r="A147" s="112"/>
      <c r="B147" s="112"/>
      <c r="C147" s="112"/>
      <c r="D147" s="112"/>
      <c r="E147" s="55" t="s">
        <v>126</v>
      </c>
      <c r="F147" s="55" t="s">
        <v>620</v>
      </c>
      <c r="G147" s="53">
        <v>186938</v>
      </c>
      <c r="H147" s="56">
        <v>132805</v>
      </c>
      <c r="I147" s="56">
        <v>35319</v>
      </c>
      <c r="J147" s="56">
        <v>1150</v>
      </c>
      <c r="K147" s="56">
        <v>9559</v>
      </c>
      <c r="L147" s="56">
        <v>6386</v>
      </c>
      <c r="M147" s="56">
        <v>73</v>
      </c>
      <c r="N147" s="56">
        <v>26</v>
      </c>
      <c r="O147" s="56"/>
      <c r="P147" s="56"/>
      <c r="Q147" s="56"/>
      <c r="R147" s="56">
        <v>1620</v>
      </c>
      <c r="S147" s="56"/>
      <c r="T147" s="56"/>
      <c r="U147" s="56"/>
      <c r="V147" s="56"/>
      <c r="W147" s="56"/>
    </row>
    <row r="148" spans="1:23" hidden="1" outlineLevel="2" x14ac:dyDescent="0.2">
      <c r="A148" s="113"/>
      <c r="B148" s="113"/>
      <c r="C148" s="113"/>
      <c r="D148" s="113"/>
      <c r="E148" s="57" t="s">
        <v>94</v>
      </c>
      <c r="F148" s="57" t="s">
        <v>93</v>
      </c>
      <c r="G148" s="53">
        <v>328772</v>
      </c>
      <c r="H148" s="58">
        <v>203418</v>
      </c>
      <c r="I148" s="58">
        <v>55918</v>
      </c>
      <c r="J148" s="58">
        <v>2485</v>
      </c>
      <c r="K148" s="58">
        <v>44282</v>
      </c>
      <c r="L148" s="58">
        <v>21460</v>
      </c>
      <c r="M148" s="58"/>
      <c r="N148" s="58">
        <v>70</v>
      </c>
      <c r="O148" s="58"/>
      <c r="P148" s="58"/>
      <c r="Q148" s="58"/>
      <c r="R148" s="58">
        <v>720</v>
      </c>
      <c r="S148" s="58"/>
      <c r="T148" s="58"/>
      <c r="U148" s="58"/>
      <c r="V148" s="58"/>
      <c r="W148" s="58">
        <v>419</v>
      </c>
    </row>
    <row r="149" spans="1:23" hidden="1" outlineLevel="2" x14ac:dyDescent="0.2">
      <c r="A149" s="112"/>
      <c r="B149" s="112"/>
      <c r="C149" s="112"/>
      <c r="D149" s="112"/>
      <c r="E149" s="55" t="s">
        <v>95</v>
      </c>
      <c r="F149" s="55" t="s">
        <v>619</v>
      </c>
      <c r="G149" s="53">
        <v>1227109</v>
      </c>
      <c r="H149" s="56">
        <v>596277</v>
      </c>
      <c r="I149" s="56">
        <v>154832</v>
      </c>
      <c r="J149" s="56">
        <v>19870</v>
      </c>
      <c r="K149" s="56">
        <v>341910</v>
      </c>
      <c r="L149" s="56">
        <v>47415</v>
      </c>
      <c r="M149" s="56">
        <v>60</v>
      </c>
      <c r="N149" s="56">
        <v>870</v>
      </c>
      <c r="O149" s="56">
        <v>30000</v>
      </c>
      <c r="P149" s="56"/>
      <c r="Q149" s="56"/>
      <c r="R149" s="56">
        <v>35872</v>
      </c>
      <c r="S149" s="56"/>
      <c r="T149" s="56"/>
      <c r="U149" s="56"/>
      <c r="V149" s="56"/>
      <c r="W149" s="56">
        <v>3</v>
      </c>
    </row>
    <row r="150" spans="1:23" hidden="1" outlineLevel="2" x14ac:dyDescent="0.2">
      <c r="A150" s="113"/>
      <c r="B150" s="113"/>
      <c r="C150" s="113"/>
      <c r="D150" s="113"/>
      <c r="E150" s="57" t="s">
        <v>149</v>
      </c>
      <c r="F150" s="57" t="s">
        <v>618</v>
      </c>
      <c r="G150" s="53">
        <v>186437</v>
      </c>
      <c r="H150" s="58">
        <v>132942</v>
      </c>
      <c r="I150" s="58">
        <v>35837</v>
      </c>
      <c r="J150" s="58">
        <v>441</v>
      </c>
      <c r="K150" s="58">
        <v>6344</v>
      </c>
      <c r="L150" s="58">
        <v>5371</v>
      </c>
      <c r="M150" s="58"/>
      <c r="N150" s="58"/>
      <c r="O150" s="58"/>
      <c r="P150" s="58"/>
      <c r="Q150" s="58"/>
      <c r="R150" s="58">
        <v>5502</v>
      </c>
      <c r="S150" s="58"/>
      <c r="T150" s="58"/>
      <c r="U150" s="58"/>
      <c r="V150" s="58"/>
      <c r="W150" s="58"/>
    </row>
    <row r="151" spans="1:23" hidden="1" outlineLevel="2" x14ac:dyDescent="0.2">
      <c r="A151" s="112"/>
      <c r="B151" s="112"/>
      <c r="C151" s="112"/>
      <c r="D151" s="112"/>
      <c r="E151" s="55" t="s">
        <v>150</v>
      </c>
      <c r="F151" s="55" t="s">
        <v>617</v>
      </c>
      <c r="G151" s="53">
        <v>272956</v>
      </c>
      <c r="H151" s="56">
        <v>185826</v>
      </c>
      <c r="I151" s="56">
        <v>51544</v>
      </c>
      <c r="J151" s="56">
        <v>4874</v>
      </c>
      <c r="K151" s="56">
        <v>11009</v>
      </c>
      <c r="L151" s="56">
        <v>17106</v>
      </c>
      <c r="M151" s="56">
        <v>80</v>
      </c>
      <c r="N151" s="56">
        <v>130</v>
      </c>
      <c r="O151" s="56"/>
      <c r="P151" s="56"/>
      <c r="Q151" s="56"/>
      <c r="R151" s="56">
        <v>2387</v>
      </c>
      <c r="S151" s="56"/>
      <c r="T151" s="56"/>
      <c r="U151" s="56"/>
      <c r="V151" s="56"/>
      <c r="W151" s="56"/>
    </row>
    <row r="152" spans="1:23" hidden="1" outlineLevel="2" x14ac:dyDescent="0.2">
      <c r="A152" s="113"/>
      <c r="B152" s="113"/>
      <c r="C152" s="113"/>
      <c r="D152" s="113"/>
      <c r="E152" s="57" t="s">
        <v>151</v>
      </c>
      <c r="F152" s="57" t="s">
        <v>616</v>
      </c>
      <c r="G152" s="53">
        <v>70579</v>
      </c>
      <c r="H152" s="58">
        <v>49596</v>
      </c>
      <c r="I152" s="58">
        <v>14411</v>
      </c>
      <c r="J152" s="58">
        <v>150</v>
      </c>
      <c r="K152" s="58">
        <v>2411</v>
      </c>
      <c r="L152" s="58">
        <v>4011</v>
      </c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</row>
    <row r="153" spans="1:23" outlineLevel="1" collapsed="1" x14ac:dyDescent="0.2">
      <c r="A153" s="117"/>
      <c r="B153" s="117"/>
      <c r="C153" s="54" t="s">
        <v>556</v>
      </c>
      <c r="D153" s="117" t="s">
        <v>557</v>
      </c>
      <c r="E153" s="117"/>
      <c r="F153" s="117"/>
      <c r="G153" s="53">
        <v>752173</v>
      </c>
      <c r="H153" s="53">
        <v>247128</v>
      </c>
      <c r="I153" s="53">
        <v>68087</v>
      </c>
      <c r="J153" s="53">
        <v>4200</v>
      </c>
      <c r="K153" s="53">
        <v>182158</v>
      </c>
      <c r="L153" s="53">
        <v>149100</v>
      </c>
      <c r="M153" s="53"/>
      <c r="N153" s="53">
        <v>3500</v>
      </c>
      <c r="O153" s="53">
        <v>98000</v>
      </c>
      <c r="P153" s="53"/>
      <c r="Q153" s="53"/>
      <c r="R153" s="53"/>
      <c r="S153" s="53"/>
      <c r="T153" s="53"/>
      <c r="U153" s="53"/>
      <c r="V153" s="53"/>
      <c r="W153" s="53"/>
    </row>
    <row r="154" spans="1:23" hidden="1" outlineLevel="2" x14ac:dyDescent="0.2">
      <c r="A154" s="113"/>
      <c r="B154" s="113"/>
      <c r="C154" s="113"/>
      <c r="D154" s="113"/>
      <c r="E154" s="57" t="s">
        <v>615</v>
      </c>
      <c r="F154" s="57" t="s">
        <v>558</v>
      </c>
      <c r="G154" s="53">
        <v>752173</v>
      </c>
      <c r="H154" s="58">
        <v>247128</v>
      </c>
      <c r="I154" s="58">
        <v>68087</v>
      </c>
      <c r="J154" s="58">
        <v>4200</v>
      </c>
      <c r="K154" s="58">
        <v>182158</v>
      </c>
      <c r="L154" s="58">
        <v>149100</v>
      </c>
      <c r="M154" s="58"/>
      <c r="N154" s="58">
        <v>3500</v>
      </c>
      <c r="O154" s="58">
        <v>98000</v>
      </c>
      <c r="P154" s="58"/>
      <c r="Q154" s="58"/>
      <c r="R154" s="58"/>
      <c r="S154" s="58"/>
      <c r="T154" s="58"/>
      <c r="U154" s="58"/>
      <c r="V154" s="58"/>
      <c r="W154" s="58"/>
    </row>
    <row r="155" spans="1:23" outlineLevel="1" collapsed="1" x14ac:dyDescent="0.2">
      <c r="A155" s="117"/>
      <c r="B155" s="117"/>
      <c r="C155" s="54" t="s">
        <v>559</v>
      </c>
      <c r="D155" s="117" t="s">
        <v>560</v>
      </c>
      <c r="E155" s="117"/>
      <c r="F155" s="117"/>
      <c r="G155" s="53">
        <v>2348407</v>
      </c>
      <c r="H155" s="53">
        <v>56813</v>
      </c>
      <c r="I155" s="53">
        <v>15198</v>
      </c>
      <c r="J155" s="53"/>
      <c r="K155" s="53"/>
      <c r="L155" s="53">
        <v>2275216</v>
      </c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>
        <v>1180</v>
      </c>
    </row>
    <row r="156" spans="1:23" hidden="1" outlineLevel="2" x14ac:dyDescent="0.2">
      <c r="A156" s="113"/>
      <c r="B156" s="113"/>
      <c r="C156" s="113"/>
      <c r="D156" s="113"/>
      <c r="E156" s="57" t="s">
        <v>561</v>
      </c>
      <c r="F156" s="57" t="s">
        <v>562</v>
      </c>
      <c r="G156" s="53">
        <v>131889</v>
      </c>
      <c r="H156" s="58"/>
      <c r="I156" s="58"/>
      <c r="J156" s="58"/>
      <c r="K156" s="58"/>
      <c r="L156" s="58">
        <v>131889</v>
      </c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</row>
    <row r="157" spans="1:23" hidden="1" outlineLevel="2" x14ac:dyDescent="0.2">
      <c r="A157" s="112"/>
      <c r="B157" s="112"/>
      <c r="C157" s="112"/>
      <c r="D157" s="112"/>
      <c r="E157" s="55" t="s">
        <v>563</v>
      </c>
      <c r="F157" s="55" t="s">
        <v>564</v>
      </c>
      <c r="G157" s="53">
        <v>72531</v>
      </c>
      <c r="H157" s="56"/>
      <c r="I157" s="56"/>
      <c r="J157" s="56"/>
      <c r="K157" s="56"/>
      <c r="L157" s="56">
        <v>72531</v>
      </c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</row>
    <row r="158" spans="1:23" hidden="1" outlineLevel="2" x14ac:dyDescent="0.2">
      <c r="A158" s="113"/>
      <c r="B158" s="113"/>
      <c r="C158" s="113"/>
      <c r="D158" s="113"/>
      <c r="E158" s="57" t="s">
        <v>565</v>
      </c>
      <c r="F158" s="57" t="s">
        <v>566</v>
      </c>
      <c r="G158" s="53">
        <v>126608</v>
      </c>
      <c r="H158" s="58"/>
      <c r="I158" s="58"/>
      <c r="J158" s="58"/>
      <c r="K158" s="58"/>
      <c r="L158" s="58">
        <v>126608</v>
      </c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</row>
    <row r="159" spans="1:23" hidden="1" outlineLevel="2" x14ac:dyDescent="0.2">
      <c r="A159" s="112"/>
      <c r="B159" s="112"/>
      <c r="C159" s="112"/>
      <c r="D159" s="112"/>
      <c r="E159" s="55" t="s">
        <v>567</v>
      </c>
      <c r="F159" s="55" t="s">
        <v>568</v>
      </c>
      <c r="G159" s="53">
        <v>77851</v>
      </c>
      <c r="H159" s="56"/>
      <c r="I159" s="56"/>
      <c r="J159" s="56"/>
      <c r="K159" s="56"/>
      <c r="L159" s="56">
        <v>77851</v>
      </c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</row>
    <row r="160" spans="1:23" ht="25.5" hidden="1" outlineLevel="2" x14ac:dyDescent="0.2">
      <c r="A160" s="113"/>
      <c r="B160" s="113"/>
      <c r="C160" s="113"/>
      <c r="D160" s="113"/>
      <c r="E160" s="57" t="s">
        <v>569</v>
      </c>
      <c r="F160" s="57" t="s">
        <v>570</v>
      </c>
      <c r="G160" s="53">
        <v>50196</v>
      </c>
      <c r="H160" s="58"/>
      <c r="I160" s="58"/>
      <c r="J160" s="58"/>
      <c r="K160" s="58"/>
      <c r="L160" s="58">
        <v>50196</v>
      </c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</row>
    <row r="161" spans="1:23" hidden="1" outlineLevel="2" x14ac:dyDescent="0.2">
      <c r="A161" s="112"/>
      <c r="B161" s="112"/>
      <c r="C161" s="112"/>
      <c r="D161" s="112"/>
      <c r="E161" s="55" t="s">
        <v>571</v>
      </c>
      <c r="F161" s="55" t="s">
        <v>572</v>
      </c>
      <c r="G161" s="53">
        <v>76209</v>
      </c>
      <c r="H161" s="56"/>
      <c r="I161" s="56"/>
      <c r="J161" s="56"/>
      <c r="K161" s="56"/>
      <c r="L161" s="56">
        <v>76209</v>
      </c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</row>
    <row r="162" spans="1:23" hidden="1" outlineLevel="2" x14ac:dyDescent="0.2">
      <c r="A162" s="113"/>
      <c r="B162" s="113"/>
      <c r="C162" s="113"/>
      <c r="D162" s="113"/>
      <c r="E162" s="57" t="s">
        <v>573</v>
      </c>
      <c r="F162" s="57" t="s">
        <v>574</v>
      </c>
      <c r="G162" s="53">
        <v>120653</v>
      </c>
      <c r="H162" s="58"/>
      <c r="I162" s="58"/>
      <c r="J162" s="58"/>
      <c r="K162" s="58"/>
      <c r="L162" s="58">
        <v>120653</v>
      </c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</row>
    <row r="163" spans="1:23" hidden="1" outlineLevel="2" x14ac:dyDescent="0.2">
      <c r="A163" s="112"/>
      <c r="B163" s="112"/>
      <c r="C163" s="112"/>
      <c r="D163" s="112"/>
      <c r="E163" s="55" t="s">
        <v>575</v>
      </c>
      <c r="F163" s="55" t="s">
        <v>576</v>
      </c>
      <c r="G163" s="53">
        <v>89757</v>
      </c>
      <c r="H163" s="56"/>
      <c r="I163" s="56"/>
      <c r="J163" s="56"/>
      <c r="K163" s="56"/>
      <c r="L163" s="56">
        <v>89757</v>
      </c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</row>
    <row r="164" spans="1:23" hidden="1" outlineLevel="2" x14ac:dyDescent="0.2">
      <c r="A164" s="113"/>
      <c r="B164" s="113"/>
      <c r="C164" s="113"/>
      <c r="D164" s="113"/>
      <c r="E164" s="57" t="s">
        <v>577</v>
      </c>
      <c r="F164" s="57" t="s">
        <v>578</v>
      </c>
      <c r="G164" s="53">
        <v>82172</v>
      </c>
      <c r="H164" s="58"/>
      <c r="I164" s="58"/>
      <c r="J164" s="58"/>
      <c r="K164" s="58"/>
      <c r="L164" s="58">
        <v>82172</v>
      </c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</row>
    <row r="165" spans="1:23" hidden="1" outlineLevel="2" x14ac:dyDescent="0.2">
      <c r="A165" s="112"/>
      <c r="B165" s="112"/>
      <c r="C165" s="112"/>
      <c r="D165" s="112"/>
      <c r="E165" s="55" t="s">
        <v>579</v>
      </c>
      <c r="F165" s="55" t="s">
        <v>580</v>
      </c>
      <c r="G165" s="53">
        <v>91586</v>
      </c>
      <c r="H165" s="56"/>
      <c r="I165" s="56"/>
      <c r="J165" s="56"/>
      <c r="K165" s="56"/>
      <c r="L165" s="56">
        <v>91586</v>
      </c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</row>
    <row r="166" spans="1:23" hidden="1" outlineLevel="2" x14ac:dyDescent="0.2">
      <c r="A166" s="113"/>
      <c r="B166" s="113"/>
      <c r="C166" s="113"/>
      <c r="D166" s="113"/>
      <c r="E166" s="57" t="s">
        <v>581</v>
      </c>
      <c r="F166" s="57" t="s">
        <v>582</v>
      </c>
      <c r="G166" s="53">
        <v>47720</v>
      </c>
      <c r="H166" s="58">
        <v>19096</v>
      </c>
      <c r="I166" s="58">
        <v>5095</v>
      </c>
      <c r="J166" s="58"/>
      <c r="K166" s="58"/>
      <c r="L166" s="58">
        <v>23529</v>
      </c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</row>
    <row r="167" spans="1:23" ht="25.5" hidden="1" outlineLevel="2" x14ac:dyDescent="0.2">
      <c r="A167" s="112"/>
      <c r="B167" s="112"/>
      <c r="C167" s="112"/>
      <c r="D167" s="112"/>
      <c r="E167" s="55" t="s">
        <v>583</v>
      </c>
      <c r="F167" s="55" t="s">
        <v>584</v>
      </c>
      <c r="G167" s="53">
        <v>26067</v>
      </c>
      <c r="H167" s="56"/>
      <c r="I167" s="56"/>
      <c r="J167" s="56"/>
      <c r="K167" s="56"/>
      <c r="L167" s="56">
        <v>26067</v>
      </c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</row>
    <row r="168" spans="1:23" ht="25.5" hidden="1" outlineLevel="2" x14ac:dyDescent="0.2">
      <c r="A168" s="113"/>
      <c r="B168" s="113"/>
      <c r="C168" s="113"/>
      <c r="D168" s="113"/>
      <c r="E168" s="57" t="s">
        <v>585</v>
      </c>
      <c r="F168" s="57" t="s">
        <v>586</v>
      </c>
      <c r="G168" s="53">
        <v>102627</v>
      </c>
      <c r="H168" s="58"/>
      <c r="I168" s="58"/>
      <c r="J168" s="58"/>
      <c r="K168" s="58"/>
      <c r="L168" s="58">
        <v>102627</v>
      </c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</row>
    <row r="169" spans="1:23" ht="25.5" hidden="1" outlineLevel="2" x14ac:dyDescent="0.2">
      <c r="A169" s="112"/>
      <c r="B169" s="112"/>
      <c r="C169" s="112"/>
      <c r="D169" s="112"/>
      <c r="E169" s="55" t="s">
        <v>587</v>
      </c>
      <c r="F169" s="55" t="s">
        <v>588</v>
      </c>
      <c r="G169" s="53">
        <v>150690</v>
      </c>
      <c r="H169" s="56"/>
      <c r="I169" s="56"/>
      <c r="J169" s="56"/>
      <c r="K169" s="56"/>
      <c r="L169" s="56">
        <v>150638</v>
      </c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>
        <v>52</v>
      </c>
    </row>
    <row r="170" spans="1:23" hidden="1" outlineLevel="2" x14ac:dyDescent="0.2">
      <c r="A170" s="113"/>
      <c r="B170" s="113"/>
      <c r="C170" s="113"/>
      <c r="D170" s="113"/>
      <c r="E170" s="57" t="s">
        <v>589</v>
      </c>
      <c r="F170" s="57" t="s">
        <v>590</v>
      </c>
      <c r="G170" s="53">
        <v>188314</v>
      </c>
      <c r="H170" s="58"/>
      <c r="I170" s="58"/>
      <c r="J170" s="58"/>
      <c r="K170" s="58"/>
      <c r="L170" s="58">
        <v>187855</v>
      </c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>
        <v>459</v>
      </c>
    </row>
    <row r="171" spans="1:23" ht="25.5" hidden="1" outlineLevel="2" x14ac:dyDescent="0.2">
      <c r="A171" s="112"/>
      <c r="B171" s="112"/>
      <c r="C171" s="112"/>
      <c r="D171" s="112"/>
      <c r="E171" s="55" t="s">
        <v>591</v>
      </c>
      <c r="F171" s="55" t="s">
        <v>592</v>
      </c>
      <c r="G171" s="53">
        <v>315988</v>
      </c>
      <c r="H171" s="56"/>
      <c r="I171" s="56"/>
      <c r="J171" s="56"/>
      <c r="K171" s="56"/>
      <c r="L171" s="56">
        <v>315988</v>
      </c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</row>
    <row r="172" spans="1:23" hidden="1" outlineLevel="2" x14ac:dyDescent="0.2">
      <c r="A172" s="113"/>
      <c r="B172" s="113"/>
      <c r="C172" s="113"/>
      <c r="D172" s="113"/>
      <c r="E172" s="57" t="s">
        <v>593</v>
      </c>
      <c r="F172" s="57" t="s">
        <v>594</v>
      </c>
      <c r="G172" s="53">
        <v>61496</v>
      </c>
      <c r="H172" s="58">
        <v>18476</v>
      </c>
      <c r="I172" s="58">
        <v>4949</v>
      </c>
      <c r="J172" s="58"/>
      <c r="K172" s="58"/>
      <c r="L172" s="58">
        <v>38071</v>
      </c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</row>
    <row r="173" spans="1:23" hidden="1" outlineLevel="2" x14ac:dyDescent="0.2">
      <c r="A173" s="112"/>
      <c r="B173" s="112"/>
      <c r="C173" s="112"/>
      <c r="D173" s="112"/>
      <c r="E173" s="55" t="s">
        <v>595</v>
      </c>
      <c r="F173" s="55" t="s">
        <v>596</v>
      </c>
      <c r="G173" s="53">
        <v>38880</v>
      </c>
      <c r="H173" s="56"/>
      <c r="I173" s="56"/>
      <c r="J173" s="56"/>
      <c r="K173" s="56"/>
      <c r="L173" s="56">
        <v>38666</v>
      </c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>
        <v>214</v>
      </c>
    </row>
    <row r="174" spans="1:23" hidden="1" outlineLevel="2" x14ac:dyDescent="0.2">
      <c r="A174" s="113"/>
      <c r="B174" s="113"/>
      <c r="C174" s="113"/>
      <c r="D174" s="113"/>
      <c r="E174" s="57" t="s">
        <v>597</v>
      </c>
      <c r="F174" s="57" t="s">
        <v>598</v>
      </c>
      <c r="G174" s="53">
        <v>171863</v>
      </c>
      <c r="H174" s="58"/>
      <c r="I174" s="58"/>
      <c r="J174" s="58"/>
      <c r="K174" s="58"/>
      <c r="L174" s="58">
        <v>171667</v>
      </c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>
        <v>196</v>
      </c>
    </row>
    <row r="175" spans="1:23" hidden="1" outlineLevel="2" x14ac:dyDescent="0.2">
      <c r="A175" s="112"/>
      <c r="B175" s="112"/>
      <c r="C175" s="112"/>
      <c r="D175" s="112"/>
      <c r="E175" s="55" t="s">
        <v>599</v>
      </c>
      <c r="F175" s="55" t="s">
        <v>600</v>
      </c>
      <c r="G175" s="53">
        <v>119328</v>
      </c>
      <c r="H175" s="56"/>
      <c r="I175" s="56"/>
      <c r="J175" s="56"/>
      <c r="K175" s="56"/>
      <c r="L175" s="56">
        <v>119328</v>
      </c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</row>
    <row r="176" spans="1:23" hidden="1" outlineLevel="2" x14ac:dyDescent="0.2">
      <c r="A176" s="113"/>
      <c r="B176" s="113"/>
      <c r="C176" s="113"/>
      <c r="D176" s="113"/>
      <c r="E176" s="57" t="s">
        <v>601</v>
      </c>
      <c r="F176" s="57" t="s">
        <v>602</v>
      </c>
      <c r="G176" s="53">
        <v>155515</v>
      </c>
      <c r="H176" s="58"/>
      <c r="I176" s="58"/>
      <c r="J176" s="58"/>
      <c r="K176" s="58"/>
      <c r="L176" s="58">
        <v>155256</v>
      </c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>
        <v>259</v>
      </c>
    </row>
    <row r="177" spans="1:23" hidden="1" outlineLevel="2" x14ac:dyDescent="0.2">
      <c r="A177" s="112"/>
      <c r="B177" s="112"/>
      <c r="C177" s="112"/>
      <c r="D177" s="112"/>
      <c r="E177" s="55" t="s">
        <v>603</v>
      </c>
      <c r="F177" s="55" t="s">
        <v>604</v>
      </c>
      <c r="G177" s="53">
        <v>50467</v>
      </c>
      <c r="H177" s="56">
        <v>19241</v>
      </c>
      <c r="I177" s="56">
        <v>5154</v>
      </c>
      <c r="J177" s="56"/>
      <c r="K177" s="56"/>
      <c r="L177" s="56">
        <v>26072</v>
      </c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</row>
    <row r="178" spans="1:23" outlineLevel="1" collapsed="1" x14ac:dyDescent="0.2">
      <c r="A178" s="117"/>
      <c r="B178" s="117"/>
      <c r="C178" s="54" t="s">
        <v>605</v>
      </c>
      <c r="D178" s="117" t="s">
        <v>606</v>
      </c>
      <c r="E178" s="117"/>
      <c r="F178" s="117"/>
      <c r="G178" s="53">
        <v>2166</v>
      </c>
      <c r="H178" s="53"/>
      <c r="I178" s="53"/>
      <c r="J178" s="53"/>
      <c r="K178" s="53">
        <v>566</v>
      </c>
      <c r="L178" s="53">
        <v>600</v>
      </c>
      <c r="M178" s="53"/>
      <c r="N178" s="53">
        <v>1000</v>
      </c>
      <c r="O178" s="53"/>
      <c r="P178" s="53"/>
      <c r="Q178" s="53"/>
      <c r="R178" s="53"/>
      <c r="S178" s="53"/>
      <c r="T178" s="53"/>
      <c r="U178" s="53"/>
      <c r="V178" s="53"/>
      <c r="W178" s="53"/>
    </row>
    <row r="179" spans="1:23" ht="25.5" hidden="1" outlineLevel="2" x14ac:dyDescent="0.2">
      <c r="A179" s="112"/>
      <c r="B179" s="112"/>
      <c r="C179" s="112"/>
      <c r="D179" s="112"/>
      <c r="E179" s="55" t="s">
        <v>614</v>
      </c>
      <c r="F179" s="55" t="s">
        <v>607</v>
      </c>
      <c r="G179" s="53">
        <v>2166</v>
      </c>
      <c r="H179" s="56"/>
      <c r="I179" s="56"/>
      <c r="J179" s="56"/>
      <c r="K179" s="56">
        <v>566</v>
      </c>
      <c r="L179" s="56">
        <v>600</v>
      </c>
      <c r="M179" s="56"/>
      <c r="N179" s="56">
        <v>1000</v>
      </c>
      <c r="O179" s="56"/>
      <c r="P179" s="56"/>
      <c r="Q179" s="56"/>
      <c r="R179" s="56"/>
      <c r="S179" s="56"/>
      <c r="T179" s="56"/>
      <c r="U179" s="56"/>
      <c r="V179" s="56"/>
      <c r="W179" s="56"/>
    </row>
    <row r="180" spans="1:23" outlineLevel="1" collapsed="1" x14ac:dyDescent="0.2">
      <c r="A180" s="117"/>
      <c r="B180" s="117"/>
      <c r="C180" s="54" t="s">
        <v>96</v>
      </c>
      <c r="D180" s="117" t="s">
        <v>97</v>
      </c>
      <c r="E180" s="117"/>
      <c r="F180" s="117"/>
      <c r="G180" s="53">
        <v>584658</v>
      </c>
      <c r="H180" s="53">
        <v>290935</v>
      </c>
      <c r="I180" s="53">
        <v>80910</v>
      </c>
      <c r="J180" s="53">
        <v>4755</v>
      </c>
      <c r="K180" s="53">
        <v>149377</v>
      </c>
      <c r="L180" s="53">
        <v>38141</v>
      </c>
      <c r="M180" s="53"/>
      <c r="N180" s="53"/>
      <c r="O180" s="53">
        <v>15140</v>
      </c>
      <c r="P180" s="53"/>
      <c r="Q180" s="53"/>
      <c r="R180" s="53">
        <v>3000</v>
      </c>
      <c r="S180" s="53"/>
      <c r="T180" s="53"/>
      <c r="U180" s="53">
        <v>2400</v>
      </c>
      <c r="V180" s="53"/>
      <c r="W180" s="53"/>
    </row>
    <row r="181" spans="1:23" ht="25.5" hidden="1" outlineLevel="2" x14ac:dyDescent="0.2">
      <c r="A181" s="112"/>
      <c r="B181" s="112"/>
      <c r="C181" s="112"/>
      <c r="D181" s="112"/>
      <c r="E181" s="55" t="s">
        <v>98</v>
      </c>
      <c r="F181" s="55" t="s">
        <v>670</v>
      </c>
      <c r="G181" s="53">
        <v>456025</v>
      </c>
      <c r="H181" s="56">
        <v>207683</v>
      </c>
      <c r="I181" s="56">
        <v>57953</v>
      </c>
      <c r="J181" s="56">
        <v>4755</v>
      </c>
      <c r="K181" s="56">
        <v>131127</v>
      </c>
      <c r="L181" s="56">
        <v>33967</v>
      </c>
      <c r="M181" s="56"/>
      <c r="N181" s="56"/>
      <c r="O181" s="56">
        <v>15140</v>
      </c>
      <c r="P181" s="56"/>
      <c r="Q181" s="56"/>
      <c r="R181" s="56">
        <v>3000</v>
      </c>
      <c r="S181" s="56"/>
      <c r="T181" s="56"/>
      <c r="U181" s="56">
        <v>2400</v>
      </c>
      <c r="V181" s="56"/>
      <c r="W181" s="56"/>
    </row>
    <row r="182" spans="1:23" hidden="1" outlineLevel="2" x14ac:dyDescent="0.2">
      <c r="A182" s="113"/>
      <c r="B182" s="113"/>
      <c r="C182" s="113"/>
      <c r="D182" s="113"/>
      <c r="E182" s="57" t="s">
        <v>115</v>
      </c>
      <c r="F182" s="57" t="s">
        <v>271</v>
      </c>
      <c r="G182" s="53">
        <v>128633</v>
      </c>
      <c r="H182" s="58">
        <v>83252</v>
      </c>
      <c r="I182" s="58">
        <v>22957</v>
      </c>
      <c r="J182" s="58"/>
      <c r="K182" s="58">
        <v>18250</v>
      </c>
      <c r="L182" s="58">
        <v>4174</v>
      </c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</row>
    <row r="183" spans="1:23" collapsed="1" x14ac:dyDescent="0.2">
      <c r="A183" s="60" t="s">
        <v>272</v>
      </c>
      <c r="B183" s="116" t="s">
        <v>100</v>
      </c>
      <c r="C183" s="116"/>
      <c r="D183" s="116"/>
      <c r="E183" s="116"/>
      <c r="F183" s="116"/>
      <c r="G183" s="61">
        <v>7344991</v>
      </c>
      <c r="H183" s="61">
        <v>2638507</v>
      </c>
      <c r="I183" s="61">
        <v>747465</v>
      </c>
      <c r="J183" s="61">
        <v>16775</v>
      </c>
      <c r="K183" s="61">
        <v>1309183</v>
      </c>
      <c r="L183" s="61">
        <v>723300</v>
      </c>
      <c r="M183" s="61">
        <v>1295</v>
      </c>
      <c r="N183" s="61">
        <v>12422</v>
      </c>
      <c r="O183" s="61">
        <v>49736</v>
      </c>
      <c r="P183" s="61"/>
      <c r="Q183" s="61"/>
      <c r="R183" s="61">
        <v>59152</v>
      </c>
      <c r="S183" s="61">
        <v>419391</v>
      </c>
      <c r="T183" s="61">
        <v>337184</v>
      </c>
      <c r="U183" s="61">
        <v>986690</v>
      </c>
      <c r="V183" s="61">
        <v>150</v>
      </c>
      <c r="W183" s="61">
        <v>43741</v>
      </c>
    </row>
    <row r="184" spans="1:23" outlineLevel="1" x14ac:dyDescent="0.2">
      <c r="A184" s="117"/>
      <c r="B184" s="117"/>
      <c r="C184" s="54" t="s">
        <v>498</v>
      </c>
      <c r="D184" s="117" t="s">
        <v>613</v>
      </c>
      <c r="E184" s="117"/>
      <c r="F184" s="117"/>
      <c r="G184" s="53">
        <v>374211</v>
      </c>
      <c r="H184" s="53">
        <v>253446</v>
      </c>
      <c r="I184" s="53">
        <v>71329</v>
      </c>
      <c r="J184" s="53">
        <v>3000</v>
      </c>
      <c r="K184" s="53">
        <v>20798</v>
      </c>
      <c r="L184" s="53">
        <v>6888</v>
      </c>
      <c r="M184" s="53"/>
      <c r="N184" s="53">
        <v>300</v>
      </c>
      <c r="O184" s="53"/>
      <c r="P184" s="53"/>
      <c r="Q184" s="53"/>
      <c r="R184" s="53">
        <v>18300</v>
      </c>
      <c r="S184" s="53"/>
      <c r="T184" s="53"/>
      <c r="U184" s="53"/>
      <c r="V184" s="53">
        <v>150</v>
      </c>
      <c r="W184" s="53"/>
    </row>
    <row r="185" spans="1:23" hidden="1" outlineLevel="2" x14ac:dyDescent="0.2">
      <c r="A185" s="112"/>
      <c r="B185" s="112"/>
      <c r="C185" s="112"/>
      <c r="D185" s="112"/>
      <c r="E185" s="55" t="s">
        <v>496</v>
      </c>
      <c r="F185" s="55" t="s">
        <v>495</v>
      </c>
      <c r="G185" s="53">
        <v>374211</v>
      </c>
      <c r="H185" s="56">
        <v>253446</v>
      </c>
      <c r="I185" s="56">
        <v>71329</v>
      </c>
      <c r="J185" s="56">
        <v>3000</v>
      </c>
      <c r="K185" s="56">
        <v>20798</v>
      </c>
      <c r="L185" s="56">
        <v>6888</v>
      </c>
      <c r="M185" s="56"/>
      <c r="N185" s="56">
        <v>300</v>
      </c>
      <c r="O185" s="56"/>
      <c r="P185" s="56"/>
      <c r="Q185" s="56"/>
      <c r="R185" s="56">
        <v>18300</v>
      </c>
      <c r="S185" s="56"/>
      <c r="T185" s="56"/>
      <c r="U185" s="56"/>
      <c r="V185" s="56">
        <v>150</v>
      </c>
      <c r="W185" s="56"/>
    </row>
    <row r="186" spans="1:23" outlineLevel="1" collapsed="1" x14ac:dyDescent="0.2">
      <c r="A186" s="117"/>
      <c r="B186" s="117"/>
      <c r="C186" s="59" t="s">
        <v>99</v>
      </c>
      <c r="D186" s="117" t="s">
        <v>305</v>
      </c>
      <c r="E186" s="117"/>
      <c r="F186" s="117"/>
      <c r="G186" s="53">
        <v>6970780</v>
      </c>
      <c r="H186" s="53">
        <v>2385061</v>
      </c>
      <c r="I186" s="53">
        <v>676136</v>
      </c>
      <c r="J186" s="53">
        <v>13775</v>
      </c>
      <c r="K186" s="53">
        <v>1288385</v>
      </c>
      <c r="L186" s="53">
        <v>716412</v>
      </c>
      <c r="M186" s="53">
        <v>1295</v>
      </c>
      <c r="N186" s="53">
        <v>12122</v>
      </c>
      <c r="O186" s="53">
        <v>49736</v>
      </c>
      <c r="P186" s="53"/>
      <c r="Q186" s="53"/>
      <c r="R186" s="53">
        <v>40852</v>
      </c>
      <c r="S186" s="53">
        <v>419391</v>
      </c>
      <c r="T186" s="53">
        <v>337184</v>
      </c>
      <c r="U186" s="53">
        <v>986690</v>
      </c>
      <c r="V186" s="53"/>
      <c r="W186" s="53">
        <v>43741</v>
      </c>
    </row>
    <row r="187" spans="1:23" hidden="1" outlineLevel="2" x14ac:dyDescent="0.2">
      <c r="A187" s="112"/>
      <c r="B187" s="112"/>
      <c r="C187" s="112"/>
      <c r="D187" s="112"/>
      <c r="E187" s="55" t="s">
        <v>101</v>
      </c>
      <c r="F187" s="55" t="s">
        <v>273</v>
      </c>
      <c r="G187" s="53">
        <v>2732741</v>
      </c>
      <c r="H187" s="56">
        <v>750758</v>
      </c>
      <c r="I187" s="56">
        <v>212935</v>
      </c>
      <c r="J187" s="56">
        <v>9500</v>
      </c>
      <c r="K187" s="56">
        <v>103074</v>
      </c>
      <c r="L187" s="56">
        <v>15483</v>
      </c>
      <c r="M187" s="56">
        <v>250</v>
      </c>
      <c r="N187" s="56">
        <v>4820</v>
      </c>
      <c r="O187" s="56">
        <v>46236</v>
      </c>
      <c r="P187" s="56"/>
      <c r="Q187" s="56"/>
      <c r="R187" s="56">
        <v>5000</v>
      </c>
      <c r="S187" s="56">
        <v>300196</v>
      </c>
      <c r="T187" s="56">
        <v>287334</v>
      </c>
      <c r="U187" s="56">
        <v>954690</v>
      </c>
      <c r="V187" s="56"/>
      <c r="W187" s="56">
        <v>42465</v>
      </c>
    </row>
    <row r="188" spans="1:23" hidden="1" outlineLevel="2" x14ac:dyDescent="0.2">
      <c r="A188" s="113"/>
      <c r="B188" s="113"/>
      <c r="C188" s="113"/>
      <c r="D188" s="113"/>
      <c r="E188" s="57" t="s">
        <v>610</v>
      </c>
      <c r="F188" s="57" t="s">
        <v>611</v>
      </c>
      <c r="G188" s="53">
        <v>366648</v>
      </c>
      <c r="H188" s="58">
        <v>49054</v>
      </c>
      <c r="I188" s="58">
        <v>12584</v>
      </c>
      <c r="J188" s="58"/>
      <c r="K188" s="58">
        <v>66300</v>
      </c>
      <c r="L188" s="58">
        <v>62285</v>
      </c>
      <c r="M188" s="58"/>
      <c r="N188" s="58">
        <v>6075</v>
      </c>
      <c r="O188" s="58">
        <v>3500</v>
      </c>
      <c r="P188" s="58"/>
      <c r="Q188" s="58"/>
      <c r="R188" s="58"/>
      <c r="S188" s="58">
        <v>107000</v>
      </c>
      <c r="T188" s="58">
        <v>49850</v>
      </c>
      <c r="U188" s="58">
        <v>10000</v>
      </c>
      <c r="V188" s="58"/>
      <c r="W188" s="58"/>
    </row>
    <row r="189" spans="1:23" hidden="1" outlineLevel="2" x14ac:dyDescent="0.2">
      <c r="A189" s="112"/>
      <c r="B189" s="112"/>
      <c r="C189" s="112"/>
      <c r="D189" s="112"/>
      <c r="E189" s="55" t="s">
        <v>112</v>
      </c>
      <c r="F189" s="55" t="s">
        <v>274</v>
      </c>
      <c r="G189" s="53">
        <v>847738</v>
      </c>
      <c r="H189" s="56">
        <v>600000</v>
      </c>
      <c r="I189" s="56">
        <v>172310</v>
      </c>
      <c r="J189" s="56"/>
      <c r="K189" s="56">
        <v>22178</v>
      </c>
      <c r="L189" s="56">
        <v>26250</v>
      </c>
      <c r="M189" s="56"/>
      <c r="N189" s="56"/>
      <c r="O189" s="56"/>
      <c r="P189" s="56"/>
      <c r="Q189" s="56"/>
      <c r="R189" s="56">
        <v>5000</v>
      </c>
      <c r="S189" s="56"/>
      <c r="T189" s="56"/>
      <c r="U189" s="56">
        <v>22000</v>
      </c>
      <c r="V189" s="56"/>
      <c r="W189" s="56"/>
    </row>
    <row r="190" spans="1:23" ht="25.5" hidden="1" outlineLevel="2" x14ac:dyDescent="0.2">
      <c r="A190" s="113"/>
      <c r="B190" s="113"/>
      <c r="C190" s="113"/>
      <c r="D190" s="113"/>
      <c r="E190" s="57" t="s">
        <v>102</v>
      </c>
      <c r="F190" s="57" t="s">
        <v>275</v>
      </c>
      <c r="G190" s="53">
        <v>906389</v>
      </c>
      <c r="H190" s="58"/>
      <c r="I190" s="58"/>
      <c r="J190" s="58"/>
      <c r="K190" s="58">
        <v>906389</v>
      </c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</row>
    <row r="191" spans="1:23" hidden="1" outlineLevel="2" x14ac:dyDescent="0.2">
      <c r="A191" s="112"/>
      <c r="B191" s="112"/>
      <c r="C191" s="112"/>
      <c r="D191" s="112"/>
      <c r="E191" s="55" t="s">
        <v>116</v>
      </c>
      <c r="F191" s="55" t="s">
        <v>276</v>
      </c>
      <c r="G191" s="53">
        <v>16322</v>
      </c>
      <c r="H191" s="56">
        <v>1867</v>
      </c>
      <c r="I191" s="56">
        <v>651</v>
      </c>
      <c r="J191" s="56"/>
      <c r="K191" s="56">
        <v>333</v>
      </c>
      <c r="L191" s="56">
        <v>0</v>
      </c>
      <c r="M191" s="56"/>
      <c r="N191" s="56"/>
      <c r="O191" s="56"/>
      <c r="P191" s="56"/>
      <c r="Q191" s="56"/>
      <c r="R191" s="56"/>
      <c r="S191" s="56">
        <v>12195</v>
      </c>
      <c r="T191" s="56"/>
      <c r="U191" s="56"/>
      <c r="V191" s="56"/>
      <c r="W191" s="56">
        <v>1276</v>
      </c>
    </row>
    <row r="192" spans="1:23" hidden="1" outlineLevel="2" x14ac:dyDescent="0.2">
      <c r="A192" s="113"/>
      <c r="B192" s="113"/>
      <c r="C192" s="113"/>
      <c r="D192" s="113"/>
      <c r="E192" s="57" t="s">
        <v>103</v>
      </c>
      <c r="F192" s="57" t="s">
        <v>176</v>
      </c>
      <c r="G192" s="53">
        <v>378088</v>
      </c>
      <c r="H192" s="58">
        <v>174336</v>
      </c>
      <c r="I192" s="58">
        <v>49695</v>
      </c>
      <c r="J192" s="58">
        <v>725</v>
      </c>
      <c r="K192" s="58">
        <v>27390</v>
      </c>
      <c r="L192" s="58">
        <v>125742</v>
      </c>
      <c r="M192" s="58">
        <v>200</v>
      </c>
      <c r="N192" s="58"/>
      <c r="O192" s="58"/>
      <c r="P192" s="58"/>
      <c r="Q192" s="58"/>
      <c r="R192" s="58"/>
      <c r="S192" s="58"/>
      <c r="T192" s="58"/>
      <c r="U192" s="58"/>
      <c r="V192" s="58"/>
      <c r="W192" s="58"/>
    </row>
    <row r="193" spans="1:23" hidden="1" outlineLevel="2" x14ac:dyDescent="0.2">
      <c r="A193" s="112"/>
      <c r="B193" s="112"/>
      <c r="C193" s="112"/>
      <c r="D193" s="112"/>
      <c r="E193" s="55" t="s">
        <v>179</v>
      </c>
      <c r="F193" s="55" t="s">
        <v>277</v>
      </c>
      <c r="G193" s="53">
        <v>111683</v>
      </c>
      <c r="H193" s="56">
        <v>86051</v>
      </c>
      <c r="I193" s="56">
        <v>23861</v>
      </c>
      <c r="J193" s="56">
        <v>300</v>
      </c>
      <c r="K193" s="56">
        <v>117</v>
      </c>
      <c r="L193" s="56">
        <v>1354</v>
      </c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</row>
    <row r="194" spans="1:23" hidden="1" outlineLevel="2" x14ac:dyDescent="0.2">
      <c r="A194" s="113"/>
      <c r="B194" s="113"/>
      <c r="C194" s="113"/>
      <c r="D194" s="113"/>
      <c r="E194" s="57" t="s">
        <v>128</v>
      </c>
      <c r="F194" s="57" t="s">
        <v>175</v>
      </c>
      <c r="G194" s="53">
        <v>402370</v>
      </c>
      <c r="H194" s="58">
        <v>182513</v>
      </c>
      <c r="I194" s="58">
        <v>51916</v>
      </c>
      <c r="J194" s="58">
        <v>600</v>
      </c>
      <c r="K194" s="58">
        <v>22245</v>
      </c>
      <c r="L194" s="58">
        <v>125999</v>
      </c>
      <c r="M194" s="58">
        <v>245</v>
      </c>
      <c r="N194" s="58"/>
      <c r="O194" s="58"/>
      <c r="P194" s="58"/>
      <c r="Q194" s="58"/>
      <c r="R194" s="58">
        <v>18852</v>
      </c>
      <c r="S194" s="58"/>
      <c r="T194" s="58"/>
      <c r="U194" s="58"/>
      <c r="V194" s="58"/>
      <c r="W194" s="58"/>
    </row>
    <row r="195" spans="1:23" hidden="1" outlineLevel="2" x14ac:dyDescent="0.2">
      <c r="A195" s="112"/>
      <c r="B195" s="112"/>
      <c r="C195" s="112"/>
      <c r="D195" s="112"/>
      <c r="E195" s="55" t="s">
        <v>141</v>
      </c>
      <c r="F195" s="55" t="s">
        <v>174</v>
      </c>
      <c r="G195" s="53">
        <v>311643</v>
      </c>
      <c r="H195" s="56">
        <v>161465</v>
      </c>
      <c r="I195" s="56">
        <v>45885</v>
      </c>
      <c r="J195" s="56">
        <v>650</v>
      </c>
      <c r="K195" s="56">
        <v>50253</v>
      </c>
      <c r="L195" s="56">
        <v>53090</v>
      </c>
      <c r="M195" s="56">
        <v>300</v>
      </c>
      <c r="N195" s="56"/>
      <c r="O195" s="56"/>
      <c r="P195" s="56"/>
      <c r="Q195" s="56"/>
      <c r="R195" s="56"/>
      <c r="S195" s="56"/>
      <c r="T195" s="56"/>
      <c r="U195" s="56"/>
      <c r="V195" s="56"/>
      <c r="W195" s="56"/>
    </row>
    <row r="196" spans="1:23" hidden="1" outlineLevel="2" x14ac:dyDescent="0.2">
      <c r="A196" s="113"/>
      <c r="B196" s="113"/>
      <c r="C196" s="113"/>
      <c r="D196" s="113"/>
      <c r="E196" s="57" t="s">
        <v>166</v>
      </c>
      <c r="F196" s="57" t="s">
        <v>177</v>
      </c>
      <c r="G196" s="53">
        <v>897158</v>
      </c>
      <c r="H196" s="58">
        <v>379017</v>
      </c>
      <c r="I196" s="58">
        <v>106299</v>
      </c>
      <c r="J196" s="58">
        <v>2000</v>
      </c>
      <c r="K196" s="58">
        <v>90106</v>
      </c>
      <c r="L196" s="58">
        <v>306209</v>
      </c>
      <c r="M196" s="58">
        <v>300</v>
      </c>
      <c r="N196" s="58">
        <v>1227</v>
      </c>
      <c r="O196" s="58"/>
      <c r="P196" s="58"/>
      <c r="Q196" s="58"/>
      <c r="R196" s="58">
        <v>12000</v>
      </c>
      <c r="S196" s="58"/>
      <c r="T196" s="58"/>
      <c r="U196" s="58"/>
      <c r="V196" s="58"/>
      <c r="W196" s="58"/>
    </row>
    <row r="197" spans="1:23" collapsed="1" x14ac:dyDescent="0.2"/>
    <row r="200" spans="1:23" s="3" customFormat="1" ht="15.75" x14ac:dyDescent="0.25">
      <c r="A200" s="25" t="s">
        <v>652</v>
      </c>
      <c r="B200" s="20"/>
      <c r="C200" s="20"/>
      <c r="D200" s="20"/>
      <c r="E200" s="8"/>
      <c r="F200" s="7"/>
      <c r="G200" s="26"/>
    </row>
    <row r="201" spans="1:23" s="3" customFormat="1" ht="15.75" x14ac:dyDescent="0.25">
      <c r="A201" s="20"/>
      <c r="B201" s="20"/>
      <c r="C201" s="9"/>
      <c r="D201" s="20"/>
      <c r="E201" s="8"/>
      <c r="F201" s="7"/>
      <c r="G201" s="26"/>
    </row>
    <row r="202" spans="1:23" s="40" customFormat="1" ht="18" x14ac:dyDescent="0.25">
      <c r="A202" s="22"/>
      <c r="B202" s="23"/>
      <c r="C202" s="22"/>
      <c r="D202" s="22"/>
      <c r="E202" s="24"/>
      <c r="H202" s="49"/>
      <c r="K202" s="48"/>
    </row>
    <row r="204" spans="1:23" x14ac:dyDescent="0.2">
      <c r="L204" s="119" t="s">
        <v>687</v>
      </c>
      <c r="M204" s="119"/>
      <c r="N204" s="119"/>
      <c r="O204" s="119"/>
      <c r="P204" s="119"/>
      <c r="Q204" s="119"/>
      <c r="R204" s="119"/>
      <c r="S204" s="119"/>
      <c r="T204" s="119"/>
      <c r="U204" s="119"/>
      <c r="V204" s="119"/>
      <c r="W204" s="119"/>
    </row>
    <row r="205" spans="1:23" x14ac:dyDescent="0.2">
      <c r="L205" s="119"/>
      <c r="M205" s="119"/>
      <c r="N205" s="119"/>
      <c r="O205" s="119"/>
      <c r="P205" s="119"/>
      <c r="Q205" s="119"/>
      <c r="R205" s="119"/>
      <c r="S205" s="119"/>
      <c r="T205" s="119"/>
      <c r="U205" s="119"/>
      <c r="V205" s="119"/>
      <c r="W205" s="119"/>
    </row>
  </sheetData>
  <mergeCells count="222">
    <mergeCell ref="L204:W205"/>
    <mergeCell ref="A194:D194"/>
    <mergeCell ref="A195:D195"/>
    <mergeCell ref="A196:D196"/>
    <mergeCell ref="O1:W2"/>
    <mergeCell ref="A188:D188"/>
    <mergeCell ref="A189:D189"/>
    <mergeCell ref="A190:D190"/>
    <mergeCell ref="A191:D191"/>
    <mergeCell ref="A192:D192"/>
    <mergeCell ref="A193:D193"/>
    <mergeCell ref="A184:B184"/>
    <mergeCell ref="D184:F184"/>
    <mergeCell ref="A185:D185"/>
    <mergeCell ref="A186:B186"/>
    <mergeCell ref="D186:F186"/>
    <mergeCell ref="A187:D187"/>
    <mergeCell ref="A179:D179"/>
    <mergeCell ref="A180:B180"/>
    <mergeCell ref="D180:F180"/>
    <mergeCell ref="A181:D181"/>
    <mergeCell ref="A182:D182"/>
    <mergeCell ref="B183:F183"/>
    <mergeCell ref="A174:D174"/>
    <mergeCell ref="A175:D175"/>
    <mergeCell ref="A176:D176"/>
    <mergeCell ref="A177:D177"/>
    <mergeCell ref="A178:B178"/>
    <mergeCell ref="D178:F178"/>
    <mergeCell ref="A168:D168"/>
    <mergeCell ref="A169:D169"/>
    <mergeCell ref="A170:D170"/>
    <mergeCell ref="A171:D171"/>
    <mergeCell ref="A172:D172"/>
    <mergeCell ref="A173:D173"/>
    <mergeCell ref="A162:D162"/>
    <mergeCell ref="A163:D163"/>
    <mergeCell ref="A164:D164"/>
    <mergeCell ref="A165:D165"/>
    <mergeCell ref="A166:D166"/>
    <mergeCell ref="A167:D167"/>
    <mergeCell ref="A156:D156"/>
    <mergeCell ref="A157:D157"/>
    <mergeCell ref="A158:D158"/>
    <mergeCell ref="A159:D159"/>
    <mergeCell ref="A160:D160"/>
    <mergeCell ref="A161:D161"/>
    <mergeCell ref="A152:D152"/>
    <mergeCell ref="A153:B153"/>
    <mergeCell ref="D153:F153"/>
    <mergeCell ref="A154:D154"/>
    <mergeCell ref="A155:B155"/>
    <mergeCell ref="D155:F155"/>
    <mergeCell ref="A146:D146"/>
    <mergeCell ref="A147:D147"/>
    <mergeCell ref="A148:D148"/>
    <mergeCell ref="A149:D149"/>
    <mergeCell ref="A150:D150"/>
    <mergeCell ref="A151:D151"/>
    <mergeCell ref="A140:D140"/>
    <mergeCell ref="A141:D141"/>
    <mergeCell ref="A142:D142"/>
    <mergeCell ref="A143:D143"/>
    <mergeCell ref="A144:D144"/>
    <mergeCell ref="A145:B145"/>
    <mergeCell ref="D145:F145"/>
    <mergeCell ref="A134:D134"/>
    <mergeCell ref="A135:D135"/>
    <mergeCell ref="A136:D136"/>
    <mergeCell ref="A137:D137"/>
    <mergeCell ref="A138:D138"/>
    <mergeCell ref="A139:D139"/>
    <mergeCell ref="A128:D128"/>
    <mergeCell ref="A129:D129"/>
    <mergeCell ref="A130:D130"/>
    <mergeCell ref="A131:D131"/>
    <mergeCell ref="A132:D132"/>
    <mergeCell ref="A133:D133"/>
    <mergeCell ref="A123:D123"/>
    <mergeCell ref="A124:D124"/>
    <mergeCell ref="A125:D125"/>
    <mergeCell ref="A126:B126"/>
    <mergeCell ref="D126:F126"/>
    <mergeCell ref="A127:D127"/>
    <mergeCell ref="A117:D117"/>
    <mergeCell ref="A118:D118"/>
    <mergeCell ref="A119:D119"/>
    <mergeCell ref="A120:D120"/>
    <mergeCell ref="A121:D121"/>
    <mergeCell ref="A122:D122"/>
    <mergeCell ref="A111:D111"/>
    <mergeCell ref="A112:D112"/>
    <mergeCell ref="A113:D113"/>
    <mergeCell ref="A114:D114"/>
    <mergeCell ref="A115:D115"/>
    <mergeCell ref="A116:D116"/>
    <mergeCell ref="A106:D106"/>
    <mergeCell ref="A107:B107"/>
    <mergeCell ref="D107:F107"/>
    <mergeCell ref="A108:D108"/>
    <mergeCell ref="B109:F109"/>
    <mergeCell ref="A110:B110"/>
    <mergeCell ref="D110:F110"/>
    <mergeCell ref="A100:D100"/>
    <mergeCell ref="A101:D101"/>
    <mergeCell ref="A102:D102"/>
    <mergeCell ref="A103:D103"/>
    <mergeCell ref="A104:D104"/>
    <mergeCell ref="A105:D105"/>
    <mergeCell ref="A94:D94"/>
    <mergeCell ref="A95:D95"/>
    <mergeCell ref="A96:D96"/>
    <mergeCell ref="A97:D97"/>
    <mergeCell ref="A98:D98"/>
    <mergeCell ref="A99:D99"/>
    <mergeCell ref="A88:D88"/>
    <mergeCell ref="A89:D89"/>
    <mergeCell ref="A90:D90"/>
    <mergeCell ref="A91:D91"/>
    <mergeCell ref="A92:D92"/>
    <mergeCell ref="A93:B93"/>
    <mergeCell ref="D93:F93"/>
    <mergeCell ref="A82:D82"/>
    <mergeCell ref="A83:D83"/>
    <mergeCell ref="A84:D84"/>
    <mergeCell ref="A85:D85"/>
    <mergeCell ref="A86:D86"/>
    <mergeCell ref="A87:D87"/>
    <mergeCell ref="A76:D76"/>
    <mergeCell ref="A77:D77"/>
    <mergeCell ref="A78:D78"/>
    <mergeCell ref="A79:D79"/>
    <mergeCell ref="A80:D80"/>
    <mergeCell ref="A81:B81"/>
    <mergeCell ref="D81:F81"/>
    <mergeCell ref="A71:D71"/>
    <mergeCell ref="A72:D72"/>
    <mergeCell ref="A73:D73"/>
    <mergeCell ref="B74:F74"/>
    <mergeCell ref="A75:B75"/>
    <mergeCell ref="D75:F75"/>
    <mergeCell ref="A66:D66"/>
    <mergeCell ref="A67:D67"/>
    <mergeCell ref="A68:B68"/>
    <mergeCell ref="D68:F68"/>
    <mergeCell ref="A69:D69"/>
    <mergeCell ref="A70:B70"/>
    <mergeCell ref="D70:F70"/>
    <mergeCell ref="A60:D60"/>
    <mergeCell ref="A61:D61"/>
    <mergeCell ref="A62:D62"/>
    <mergeCell ref="A63:D63"/>
    <mergeCell ref="A64:D64"/>
    <mergeCell ref="A65:D65"/>
    <mergeCell ref="A55:B55"/>
    <mergeCell ref="D55:F55"/>
    <mergeCell ref="A56:D56"/>
    <mergeCell ref="A57:D57"/>
    <mergeCell ref="A58:D58"/>
    <mergeCell ref="A59:D59"/>
    <mergeCell ref="A50:D50"/>
    <mergeCell ref="A51:D51"/>
    <mergeCell ref="A52:B52"/>
    <mergeCell ref="D52:F52"/>
    <mergeCell ref="A53:D53"/>
    <mergeCell ref="B54:F54"/>
    <mergeCell ref="A45:D45"/>
    <mergeCell ref="A46:B46"/>
    <mergeCell ref="D46:F46"/>
    <mergeCell ref="A47:D47"/>
    <mergeCell ref="B48:F48"/>
    <mergeCell ref="A49:B49"/>
    <mergeCell ref="D49:F49"/>
    <mergeCell ref="A39:D39"/>
    <mergeCell ref="A40:D40"/>
    <mergeCell ref="A41:D41"/>
    <mergeCell ref="A42:D42"/>
    <mergeCell ref="A43:D43"/>
    <mergeCell ref="A44:D44"/>
    <mergeCell ref="A34:D34"/>
    <mergeCell ref="A35:B35"/>
    <mergeCell ref="D35:F35"/>
    <mergeCell ref="A36:D36"/>
    <mergeCell ref="A37:D37"/>
    <mergeCell ref="A38:D38"/>
    <mergeCell ref="A30:D30"/>
    <mergeCell ref="A31:B31"/>
    <mergeCell ref="D31:F31"/>
    <mergeCell ref="A32:D32"/>
    <mergeCell ref="A33:B33"/>
    <mergeCell ref="D33:F33"/>
    <mergeCell ref="A26:B26"/>
    <mergeCell ref="D26:F26"/>
    <mergeCell ref="A27:D27"/>
    <mergeCell ref="B28:F28"/>
    <mergeCell ref="A29:B29"/>
    <mergeCell ref="D29:F29"/>
    <mergeCell ref="A21:D21"/>
    <mergeCell ref="B22:F22"/>
    <mergeCell ref="A23:B23"/>
    <mergeCell ref="D23:F23"/>
    <mergeCell ref="A24:D24"/>
    <mergeCell ref="A25:D25"/>
    <mergeCell ref="A17:B17"/>
    <mergeCell ref="D17:F17"/>
    <mergeCell ref="A18:D18"/>
    <mergeCell ref="A19:B19"/>
    <mergeCell ref="D19:F19"/>
    <mergeCell ref="A20:D20"/>
    <mergeCell ref="A11:D11"/>
    <mergeCell ref="A12:D12"/>
    <mergeCell ref="A13:D13"/>
    <mergeCell ref="A14:D14"/>
    <mergeCell ref="A15:D15"/>
    <mergeCell ref="A16:D16"/>
    <mergeCell ref="A6:D7"/>
    <mergeCell ref="E6:F7"/>
    <mergeCell ref="G6:G7"/>
    <mergeCell ref="A8:F8"/>
    <mergeCell ref="B9:F9"/>
    <mergeCell ref="A10:B10"/>
    <mergeCell ref="D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1.pielikums_kopsavilkums</vt:lpstr>
      <vt:lpstr>2.pielikums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2023-01-19T12:23:14Z</cp:lastPrinted>
  <dcterms:created xsi:type="dcterms:W3CDTF">2000-12-02T14:17:49Z</dcterms:created>
  <dcterms:modified xsi:type="dcterms:W3CDTF">2024-02-20T07:59:38Z</dcterms:modified>
</cp:coreProperties>
</file>