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425"/>
  </bookViews>
  <sheets>
    <sheet name="2023" sheetId="1" r:id="rId1"/>
  </sheets>
  <definedNames>
    <definedName name="_xlnm._FilterDatabase" localSheetId="0" hidden="1">'2023'!$A$6:$N$10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39" i="1" l="1"/>
  <c r="K239" i="1"/>
  <c r="J239" i="1"/>
  <c r="I239" i="1"/>
  <c r="H239" i="1"/>
  <c r="G239" i="1"/>
  <c r="F239" i="1"/>
  <c r="F235" i="1" l="1"/>
  <c r="G234" i="1"/>
  <c r="H234" i="1"/>
  <c r="I234" i="1"/>
  <c r="J234" i="1"/>
  <c r="K234" i="1"/>
  <c r="L234" i="1"/>
  <c r="M234" i="1"/>
  <c r="G235" i="1"/>
  <c r="H235" i="1"/>
  <c r="I235" i="1"/>
  <c r="J235" i="1"/>
  <c r="K235" i="1"/>
  <c r="L235" i="1"/>
  <c r="M235" i="1"/>
  <c r="F234" i="1"/>
  <c r="G182" i="1"/>
  <c r="H182" i="1"/>
  <c r="I182" i="1"/>
  <c r="J182" i="1"/>
  <c r="K182" i="1"/>
  <c r="L182" i="1"/>
  <c r="M182" i="1"/>
  <c r="F182" i="1"/>
  <c r="F236" i="1"/>
  <c r="G236" i="1"/>
  <c r="G237" i="1" l="1"/>
  <c r="F237" i="1"/>
  <c r="H236" i="1" l="1"/>
  <c r="H237" i="1" s="1"/>
  <c r="I236" i="1"/>
  <c r="I237" i="1" s="1"/>
  <c r="J236" i="1"/>
  <c r="J237" i="1" s="1"/>
  <c r="K236" i="1"/>
  <c r="K237" i="1" s="1"/>
  <c r="L236" i="1"/>
  <c r="L237" i="1" s="1"/>
  <c r="M236" i="1"/>
  <c r="M237" i="1" s="1"/>
  <c r="G167" i="1"/>
  <c r="H167" i="1"/>
  <c r="I167" i="1"/>
  <c r="J167" i="1"/>
  <c r="K167" i="1"/>
  <c r="L167" i="1"/>
  <c r="M167" i="1"/>
  <c r="F167" i="1"/>
  <c r="G172" i="1"/>
  <c r="H172" i="1"/>
  <c r="I172" i="1"/>
  <c r="J172" i="1"/>
  <c r="K172" i="1"/>
  <c r="L172" i="1"/>
  <c r="M172" i="1"/>
  <c r="F172" i="1"/>
  <c r="G177" i="1"/>
  <c r="H177" i="1"/>
  <c r="I177" i="1"/>
  <c r="J177" i="1"/>
  <c r="K177" i="1"/>
  <c r="L177" i="1"/>
  <c r="M177" i="1"/>
  <c r="F177" i="1"/>
  <c r="G187" i="1"/>
  <c r="H187" i="1"/>
  <c r="I187" i="1"/>
  <c r="J187" i="1"/>
  <c r="K187" i="1"/>
  <c r="L187" i="1"/>
  <c r="M187" i="1"/>
  <c r="F187" i="1"/>
  <c r="G192" i="1"/>
  <c r="H192" i="1"/>
  <c r="I192" i="1"/>
  <c r="J192" i="1"/>
  <c r="K192" i="1"/>
  <c r="L192" i="1"/>
  <c r="M192" i="1"/>
  <c r="F192" i="1"/>
  <c r="G197" i="1"/>
  <c r="H197" i="1"/>
  <c r="I197" i="1"/>
  <c r="J197" i="1"/>
  <c r="K197" i="1"/>
  <c r="L197" i="1"/>
  <c r="M197" i="1"/>
  <c r="F197" i="1"/>
  <c r="G202" i="1"/>
  <c r="H202" i="1"/>
  <c r="I202" i="1"/>
  <c r="J202" i="1"/>
  <c r="K202" i="1"/>
  <c r="L202" i="1"/>
  <c r="M202" i="1"/>
  <c r="F202" i="1"/>
  <c r="G207" i="1"/>
  <c r="H207" i="1"/>
  <c r="I207" i="1"/>
  <c r="J207" i="1"/>
  <c r="K207" i="1"/>
  <c r="L207" i="1"/>
  <c r="M207" i="1"/>
  <c r="F207" i="1"/>
  <c r="G212" i="1"/>
  <c r="H212" i="1"/>
  <c r="I212" i="1"/>
  <c r="J212" i="1"/>
  <c r="K212" i="1"/>
  <c r="L212" i="1"/>
  <c r="M212" i="1"/>
  <c r="F212" i="1"/>
  <c r="G217" i="1"/>
  <c r="H217" i="1"/>
  <c r="I217" i="1"/>
  <c r="J217" i="1"/>
  <c r="K217" i="1"/>
  <c r="L217" i="1"/>
  <c r="M217" i="1"/>
  <c r="F217" i="1"/>
  <c r="G222" i="1"/>
  <c r="H222" i="1"/>
  <c r="I222" i="1"/>
  <c r="J222" i="1"/>
  <c r="K222" i="1"/>
  <c r="L222" i="1"/>
  <c r="M222" i="1"/>
  <c r="F222" i="1"/>
  <c r="G227" i="1"/>
  <c r="H227" i="1"/>
  <c r="I227" i="1"/>
  <c r="J227" i="1"/>
  <c r="K227" i="1"/>
  <c r="L227" i="1"/>
  <c r="M227" i="1"/>
  <c r="F227" i="1"/>
  <c r="G232" i="1"/>
  <c r="H232" i="1"/>
  <c r="I232" i="1"/>
  <c r="J232" i="1"/>
  <c r="K232" i="1"/>
  <c r="L232" i="1"/>
  <c r="M232" i="1"/>
  <c r="F232" i="1"/>
  <c r="G135" i="1"/>
  <c r="L162" i="1"/>
  <c r="L157" i="1"/>
  <c r="L151" i="1"/>
  <c r="L146" i="1"/>
  <c r="L140" i="1"/>
  <c r="L135" i="1"/>
  <c r="L130" i="1"/>
  <c r="L125" i="1"/>
  <c r="L119" i="1"/>
  <c r="L113" i="1"/>
  <c r="L107" i="1"/>
  <c r="L101" i="1"/>
  <c r="L95" i="1"/>
  <c r="L89" i="1"/>
  <c r="L83" i="1"/>
  <c r="L77" i="1"/>
  <c r="L71" i="1"/>
  <c r="L65" i="1"/>
  <c r="L59" i="1"/>
  <c r="L53" i="1"/>
  <c r="L47" i="1"/>
  <c r="L41" i="1"/>
  <c r="L35" i="1"/>
  <c r="L29" i="1"/>
  <c r="L23" i="1"/>
  <c r="L17" i="1"/>
  <c r="L11" i="1"/>
  <c r="K162" i="1"/>
  <c r="K157" i="1"/>
  <c r="K151" i="1"/>
  <c r="K146" i="1"/>
  <c r="K140" i="1"/>
  <c r="K135" i="1"/>
  <c r="K130" i="1"/>
  <c r="K125" i="1"/>
  <c r="K119" i="1"/>
  <c r="K113" i="1"/>
  <c r="K107" i="1"/>
  <c r="K101" i="1"/>
  <c r="K95" i="1"/>
  <c r="K89" i="1"/>
  <c r="K83" i="1"/>
  <c r="K77" i="1"/>
  <c r="K71" i="1"/>
  <c r="K65" i="1"/>
  <c r="K59" i="1"/>
  <c r="K53" i="1"/>
  <c r="K47" i="1"/>
  <c r="K41" i="1"/>
  <c r="K35" i="1"/>
  <c r="K29" i="1"/>
  <c r="K23" i="1"/>
  <c r="K17" i="1"/>
  <c r="K11" i="1"/>
  <c r="M162" i="1"/>
  <c r="J162" i="1"/>
  <c r="I162" i="1"/>
  <c r="H162" i="1"/>
  <c r="G162" i="1"/>
  <c r="F162" i="1"/>
  <c r="M157" i="1"/>
  <c r="J157" i="1"/>
  <c r="I157" i="1"/>
  <c r="H157" i="1"/>
  <c r="G157" i="1"/>
  <c r="F157" i="1"/>
  <c r="M151" i="1"/>
  <c r="J151" i="1"/>
  <c r="I151" i="1"/>
  <c r="H151" i="1"/>
  <c r="G151" i="1"/>
  <c r="F151" i="1"/>
  <c r="M146" i="1"/>
  <c r="J146" i="1"/>
  <c r="I146" i="1"/>
  <c r="H146" i="1"/>
  <c r="G146" i="1"/>
  <c r="F146" i="1"/>
  <c r="M140" i="1"/>
  <c r="J140" i="1"/>
  <c r="I140" i="1"/>
  <c r="H140" i="1"/>
  <c r="G140" i="1"/>
  <c r="F140" i="1"/>
  <c r="M135" i="1"/>
  <c r="J135" i="1"/>
  <c r="I135" i="1"/>
  <c r="H135" i="1"/>
  <c r="F135" i="1"/>
  <c r="M130" i="1"/>
  <c r="J130" i="1"/>
  <c r="I130" i="1"/>
  <c r="H130" i="1"/>
  <c r="G130" i="1"/>
  <c r="F130" i="1"/>
  <c r="M125" i="1"/>
  <c r="J125" i="1"/>
  <c r="I125" i="1"/>
  <c r="H125" i="1"/>
  <c r="G125" i="1"/>
  <c r="F125" i="1"/>
  <c r="M119" i="1"/>
  <c r="J119" i="1"/>
  <c r="I119" i="1"/>
  <c r="H119" i="1"/>
  <c r="G119" i="1"/>
  <c r="F119" i="1"/>
  <c r="M113" i="1"/>
  <c r="J113" i="1"/>
  <c r="I113" i="1"/>
  <c r="H113" i="1"/>
  <c r="G113" i="1"/>
  <c r="F113" i="1"/>
  <c r="M107" i="1"/>
  <c r="J107" i="1"/>
  <c r="I107" i="1"/>
  <c r="H107" i="1"/>
  <c r="G107" i="1"/>
  <c r="F107" i="1"/>
  <c r="M101" i="1"/>
  <c r="J101" i="1"/>
  <c r="I101" i="1"/>
  <c r="H101" i="1"/>
  <c r="G101" i="1"/>
  <c r="F101" i="1"/>
  <c r="M95" i="1"/>
  <c r="J95" i="1"/>
  <c r="I95" i="1"/>
  <c r="H95" i="1"/>
  <c r="G95" i="1"/>
  <c r="F95" i="1"/>
  <c r="M89" i="1"/>
  <c r="J89" i="1"/>
  <c r="I89" i="1"/>
  <c r="H89" i="1"/>
  <c r="G89" i="1"/>
  <c r="F89" i="1"/>
  <c r="M83" i="1"/>
  <c r="J83" i="1"/>
  <c r="I83" i="1"/>
  <c r="H83" i="1"/>
  <c r="G83" i="1"/>
  <c r="F83" i="1"/>
  <c r="M77" i="1"/>
  <c r="J77" i="1"/>
  <c r="I77" i="1"/>
  <c r="H77" i="1"/>
  <c r="G77" i="1"/>
  <c r="F77" i="1"/>
  <c r="M71" i="1"/>
  <c r="J71" i="1"/>
  <c r="I71" i="1"/>
  <c r="H71" i="1"/>
  <c r="G71" i="1"/>
  <c r="F71" i="1"/>
  <c r="M65" i="1"/>
  <c r="J65" i="1"/>
  <c r="I65" i="1"/>
  <c r="H65" i="1"/>
  <c r="G65" i="1"/>
  <c r="F65" i="1"/>
  <c r="M59" i="1"/>
  <c r="J59" i="1"/>
  <c r="I59" i="1"/>
  <c r="H59" i="1"/>
  <c r="G59" i="1"/>
  <c r="F59" i="1"/>
  <c r="M53" i="1"/>
  <c r="J53" i="1"/>
  <c r="I53" i="1"/>
  <c r="H53" i="1"/>
  <c r="G53" i="1"/>
  <c r="F53" i="1"/>
  <c r="M47" i="1"/>
  <c r="J47" i="1"/>
  <c r="I47" i="1"/>
  <c r="H47" i="1"/>
  <c r="G47" i="1"/>
  <c r="F47" i="1"/>
  <c r="M41" i="1"/>
  <c r="J41" i="1"/>
  <c r="I41" i="1"/>
  <c r="H41" i="1"/>
  <c r="G41" i="1"/>
  <c r="F41" i="1"/>
  <c r="M35" i="1"/>
  <c r="J35" i="1"/>
  <c r="I35" i="1"/>
  <c r="H35" i="1"/>
  <c r="G35" i="1"/>
  <c r="F35" i="1"/>
  <c r="M29" i="1"/>
  <c r="J29" i="1"/>
  <c r="I29" i="1"/>
  <c r="H29" i="1"/>
  <c r="G29" i="1"/>
  <c r="F29" i="1"/>
  <c r="M23" i="1"/>
  <c r="J23" i="1"/>
  <c r="I23" i="1"/>
  <c r="H23" i="1"/>
  <c r="G23" i="1"/>
  <c r="F23" i="1"/>
  <c r="M17" i="1"/>
  <c r="J17" i="1"/>
  <c r="I17" i="1"/>
  <c r="H17" i="1"/>
  <c r="G17" i="1"/>
  <c r="F17" i="1"/>
  <c r="F11" i="1"/>
  <c r="G11" i="1"/>
  <c r="H11" i="1"/>
  <c r="I11" i="1"/>
  <c r="J11" i="1"/>
  <c r="M11" i="1"/>
  <c r="N234" i="1" l="1"/>
  <c r="N207" i="1"/>
  <c r="N59" i="1"/>
  <c r="N172" i="1"/>
  <c r="N217" i="1"/>
  <c r="N101" i="1"/>
  <c r="N29" i="1"/>
  <c r="N187" i="1"/>
  <c r="N177" i="1"/>
  <c r="N182" i="1"/>
  <c r="N35" i="1"/>
  <c r="N151" i="1"/>
  <c r="N71" i="1"/>
  <c r="N162" i="1"/>
  <c r="N47" i="1"/>
  <c r="N53" i="1"/>
  <c r="N113" i="1"/>
  <c r="N119" i="1"/>
  <c r="N125" i="1"/>
  <c r="N130" i="1"/>
  <c r="N135" i="1"/>
  <c r="N146" i="1"/>
  <c r="N83" i="1"/>
  <c r="N197" i="1"/>
  <c r="N77" i="1"/>
  <c r="N202" i="1"/>
  <c r="N167" i="1"/>
  <c r="N95" i="1"/>
  <c r="N23" i="1"/>
  <c r="N17" i="1"/>
  <c r="N11" i="1"/>
  <c r="N41" i="1"/>
  <c r="N65" i="1"/>
  <c r="N89" i="1"/>
  <c r="N107" i="1"/>
  <c r="N140" i="1"/>
  <c r="N157" i="1"/>
  <c r="N192" i="1"/>
  <c r="N212" i="1"/>
  <c r="N222" i="1" l="1"/>
  <c r="N237" i="1"/>
  <c r="N227" i="1" l="1"/>
  <c r="N232" i="1"/>
</calcChain>
</file>

<file path=xl/sharedStrings.xml><?xml version="1.0" encoding="utf-8"?>
<sst xmlns="http://schemas.openxmlformats.org/spreadsheetml/2006/main" count="601" uniqueCount="151">
  <si>
    <t>Trančes numurs</t>
  </si>
  <si>
    <t>Maksātāja KK</t>
  </si>
  <si>
    <t>Valūta</t>
  </si>
  <si>
    <t>2024</t>
  </si>
  <si>
    <t>2025</t>
  </si>
  <si>
    <t>2026</t>
  </si>
  <si>
    <t>2027</t>
  </si>
  <si>
    <t>2028</t>
  </si>
  <si>
    <t>P-62/2006</t>
  </si>
  <si>
    <t>F40322220</t>
  </si>
  <si>
    <t>EUR</t>
  </si>
  <si>
    <t>4311</t>
  </si>
  <si>
    <t>2280</t>
  </si>
  <si>
    <t>P-116/2007</t>
  </si>
  <si>
    <t>P-361/2007</t>
  </si>
  <si>
    <t>P-270/2013</t>
  </si>
  <si>
    <t>P-55/2014</t>
  </si>
  <si>
    <t>P-241/2014</t>
  </si>
  <si>
    <t>P-336/2014</t>
  </si>
  <si>
    <t>P-342/2014</t>
  </si>
  <si>
    <t>P-549/2014</t>
  </si>
  <si>
    <t>P-582/2014</t>
  </si>
  <si>
    <t>P-275/2015</t>
  </si>
  <si>
    <t>P-274/2015</t>
  </si>
  <si>
    <t>P-177/2016</t>
  </si>
  <si>
    <t>P-353/2016</t>
  </si>
  <si>
    <t>P-623/2017</t>
  </si>
  <si>
    <t>P-288/2018</t>
  </si>
  <si>
    <t>P-287/2018</t>
  </si>
  <si>
    <t>P-291/2018</t>
  </si>
  <si>
    <t>P-292/2018</t>
  </si>
  <si>
    <t>P-377/2018</t>
  </si>
  <si>
    <t>F40222220</t>
  </si>
  <si>
    <t>P-394/2018</t>
  </si>
  <si>
    <t>P-677/2018</t>
  </si>
  <si>
    <t>P-680/2018</t>
  </si>
  <si>
    <t>P-85/2019</t>
  </si>
  <si>
    <t>P-86/2019</t>
  </si>
  <si>
    <t>P-87/2019</t>
  </si>
  <si>
    <t>P-97/2020</t>
  </si>
  <si>
    <t>P-437/2020</t>
  </si>
  <si>
    <t>F40221220</t>
  </si>
  <si>
    <t>P-456/2020</t>
  </si>
  <si>
    <t>F40321220</t>
  </si>
  <si>
    <t>P-117/2021</t>
  </si>
  <si>
    <t>P-115/2021</t>
  </si>
  <si>
    <t>P-133/2021</t>
  </si>
  <si>
    <t>P-198/2021</t>
  </si>
  <si>
    <t>P-223/2021</t>
  </si>
  <si>
    <t>P-393/2021</t>
  </si>
  <si>
    <t>P-1/2022</t>
  </si>
  <si>
    <t>P-149/2022</t>
  </si>
  <si>
    <t>Aizņēmuma līgums</t>
  </si>
  <si>
    <t>A2/1/06/119</t>
  </si>
  <si>
    <t>A2/1/07/210</t>
  </si>
  <si>
    <t>A2/1/07/551</t>
  </si>
  <si>
    <t>A2/1/13/378</t>
  </si>
  <si>
    <t>A2/1/14/115</t>
  </si>
  <si>
    <t>A2/1/14/389</t>
  </si>
  <si>
    <t>A2/1/14/507</t>
  </si>
  <si>
    <t>A2/1/14/520</t>
  </si>
  <si>
    <t>A2/1/14/843</t>
  </si>
  <si>
    <t>A2/1/14/893</t>
  </si>
  <si>
    <t>A2/1/15/409</t>
  </si>
  <si>
    <t>A2/1/15/408</t>
  </si>
  <si>
    <t>A2/1/16/268</t>
  </si>
  <si>
    <t>A2/1/16/484</t>
  </si>
  <si>
    <t>A2/1/17/808</t>
  </si>
  <si>
    <t>A2/1/18/335</t>
  </si>
  <si>
    <t>A2/1/18/336</t>
  </si>
  <si>
    <t>A2/1/18/352</t>
  </si>
  <si>
    <t>A2/1/18/351</t>
  </si>
  <si>
    <t>A2/1/18/457</t>
  </si>
  <si>
    <t>A2/1/18/480</t>
  </si>
  <si>
    <t>A2/1/18/827</t>
  </si>
  <si>
    <t>A2/1/18/853</t>
  </si>
  <si>
    <t>A2/1/19/178</t>
  </si>
  <si>
    <t>A2/1/19/176</t>
  </si>
  <si>
    <t>A2/1/19/177</t>
  </si>
  <si>
    <t>A2/1/20/128</t>
  </si>
  <si>
    <t>A2/1/20/806</t>
  </si>
  <si>
    <t>A2/1/20/834</t>
  </si>
  <si>
    <t>A2/1/21/184</t>
  </si>
  <si>
    <t>A2/1/21/186</t>
  </si>
  <si>
    <t>A2/1/21/206</t>
  </si>
  <si>
    <t>A2/1/21/294</t>
  </si>
  <si>
    <t>A2/1/21/319</t>
  </si>
  <si>
    <t>A2/1/21/538</t>
  </si>
  <si>
    <t>A2/1/22/10</t>
  </si>
  <si>
    <t>A2/1/22/225</t>
  </si>
  <si>
    <t>A2/1/22/397</t>
  </si>
  <si>
    <t>Maksājuma veids</t>
  </si>
  <si>
    <t>Pamatsumma</t>
  </si>
  <si>
    <t>Procentu maksa</t>
  </si>
  <si>
    <t>Apkalpošanas maksa</t>
  </si>
  <si>
    <t>PAMATSUMMAS</t>
  </si>
  <si>
    <t>procenti</t>
  </si>
  <si>
    <t>apkalpošana</t>
  </si>
  <si>
    <t>2029</t>
  </si>
  <si>
    <t>2030</t>
  </si>
  <si>
    <t>2031-2050</t>
  </si>
  <si>
    <t>P-295/2022</t>
  </si>
  <si>
    <t>P-58/2023</t>
  </si>
  <si>
    <t>P-87/2023</t>
  </si>
  <si>
    <t>P-105/2023</t>
  </si>
  <si>
    <t>ELFLA projekta "Publiskās infrastruktūras nodrošināšana uzņēmējdarbības atbalstam pie Baltās kāpas teritorijas" īstenošanai</t>
  </si>
  <si>
    <t>SIA "Saulkrastu komunālserviss" pamatkapitāla palielināšanai KF projekta  "Ūdenssaimniecības pakalpojumu attīstība Saulkrastos, II kārta" īstenošanai</t>
  </si>
  <si>
    <t>Projekta "Moduļa tipa piebūves uzstādīšana PII "Rūķītis"  īstenošanai</t>
  </si>
  <si>
    <t>Projekta "Moduļa tipa ēdamzāles izbūve Saulkrastu vidusskolai"  īstenošanai</t>
  </si>
  <si>
    <t>EJZF projekta "Labierīcību infrastruktūras izveide Baltās kāpas teritorijā"  īstenošanai</t>
  </si>
  <si>
    <t>Projekta "PII "Rūķitis" telpu (sporta grupiņas) remontdarbi"  īstenošanai</t>
  </si>
  <si>
    <t>SIA „Saulkrastu komunālserviss” pamatkapitāla palielināšanai KF projekta „Ūdenssaimniecības pakalpojumu attīstība Saulkrastos, II kārta” īstenošanai</t>
  </si>
  <si>
    <t>Siltumavota efektivitātes paaugstināšana Zvejniekciemā, pamatkapitāla palielināšanai</t>
  </si>
  <si>
    <t>Siltumtrases izbūve no Smilšu ielas 3 uz Smilšu ielu 7, Saulkrastos</t>
  </si>
  <si>
    <t>Saulkrastu domes ēkas remonts, Zvejniekciema vidusskolas renovācija, saulkrastu vidusskolas halles būvniecība, ielu apgaismojuma tīklu renovācija</t>
  </si>
  <si>
    <t>Saulkrastu sporta halles būvniecība</t>
  </si>
  <si>
    <t xml:space="preserve">Saulkrastu vidusskolas sporta halles būvniecība </t>
  </si>
  <si>
    <t>SIA Saulkrastu komunālserviss"pamatkapitāla palielināšanai Kohēzijas fonda projekta"Ūdensaimniecības attīstība Austrumlatvijas upju baseinu pašvaldībā II kārta"īstenošanai</t>
  </si>
  <si>
    <t>EZF projekta"Zvejniekciema stadiona rekonstrukcija"</t>
  </si>
  <si>
    <t xml:space="preserve">Ēkas Smilšu ielā 7, Saulkrastos iegāde Vidzemes jūrmals Mūzikas un mākslas skolas vajadzībām </t>
  </si>
  <si>
    <t>Gājēju ietves izbūve Vidrižu ielā</t>
  </si>
  <si>
    <t xml:space="preserve">Latvijas un Šveices sadarbības programmas projekta (Nr.4-7/14/) "Multifunkcionāla jauniešu iniciatīvas centra izveide Saulkrastos" īstenošanai </t>
  </si>
  <si>
    <t>PII Rūķītis telpu remontdarbi</t>
  </si>
  <si>
    <t xml:space="preserve">PII Rūķītis telpu un virtuves remonts, mēbeļu un virtuves iekārtu iegāde </t>
  </si>
  <si>
    <t xml:space="preserve">Projekts "Saulkrastu novada kultūras nama “Zvejniekciems” renovācija” īstenošana </t>
  </si>
  <si>
    <t>PSIA Saulkrastu slimnīca pamatkapitāla palielināšana KPFI projekta "Saulkrastu slimnīcas ēkas energoefektivitātes paaugstināsana"īstenošanai</t>
  </si>
  <si>
    <t>Saulkrastu vidusskolas Smilšu ielā 3, Saulkrastos "Fasādes remonts"īstenošanai</t>
  </si>
  <si>
    <t xml:space="preserve">SIA "Saulkrastu komunālserviss" pamatkapitāla palielināšanai prioritārā investīciju projekta "Zvejniekciema katlu mālas ar siltumtrasēm iegāde" īstenošana </t>
  </si>
  <si>
    <t>SIA SAulkrastu komunālserviss pamatkapitāla palielināšana KF projekta "Siltumtrašu rekonstrukcija Zvejniekciemā</t>
  </si>
  <si>
    <t>Projekta “Jūras prospekta pārbūve no Upes ielas virzienā uz Aģes upi Zvejniekciemā” īstenošanai</t>
  </si>
  <si>
    <t xml:space="preserve">Ielu apgaismojuma rekonstrukcija Celtnieku, Draudzības, Lapu, Ganību, Enkuru, Akmeņu un Zaļajā ielā Zzvejniekciemā, Saulkrastu novads" </t>
  </si>
  <si>
    <t xml:space="preserve">projekta “Jūras prospekta seguma maiņa no Jūras prospekta 26” īstenošanai  </t>
  </si>
  <si>
    <t xml:space="preserve">Projekta “Atbalsta pasākumi iedzīvotāju nekustamā īpašuma pievienošanai centralizētajiem kanalizācijas tīkliem Saulkrastu novadā” īstenošanai </t>
  </si>
  <si>
    <t>Sējas novada pašvaldības autoceļa 80-92-C12 (Murjāņi-Beltes) pārbūve</t>
  </si>
  <si>
    <t xml:space="preserve">Projekta ''Gājēju un veloceliņš Loja Murjāņi'' īstenošanai </t>
  </si>
  <si>
    <t>Prioritārā investīciju projekta "Ēkas Smilšu ielā 7, Saulkrastos, Saulkrastu novadā, vienkāršotā atjaunošana, īstenošanai</t>
  </si>
  <si>
    <t>Prioritārā investīciju projekta ''Lojas ciema labiekārtošana'' īstenošanai</t>
  </si>
  <si>
    <t>Prioritārais investīciju projekts "Savstarpēji saistītu īpašumu iegādei Ainažu ielā 12, Saulkrasti, Vidzemes jūrmalas Mūzikas un mākslas skolas mācību procesa nodrošināšanai”</t>
  </si>
  <si>
    <t>EJZF projekta "Pludmales "Centrs" labiekārtošana" īstenošanai</t>
  </si>
  <si>
    <t>ERAF projekta  "Ēkas Raiņa ielā 7, Saulkrastos energoefektivitātes uzlabošana" īstenošanai</t>
  </si>
  <si>
    <t>ERAF projekta "Ēkas Raiņa ielā 7, Saulkrastos energoefektivitātes uzlabošana" īstenošanai</t>
  </si>
  <si>
    <t>ERAF projekta “Vidzemes piekrastes kultūras un dabas mantojuma iekļaušana tūrisma pakalpojumu izveidē un attīstībā – “Saviļņojošā Vidzeme”” īstenošanai</t>
  </si>
  <si>
    <t xml:space="preserve">EJZF projekta  “Tūrisma attīstībai nepieciešamās infrastruktūras izveide Ainažu ielā” īstenošanai </t>
  </si>
  <si>
    <t>EJZF projekta "Infrastruktūras izveide Jūras parkā, Saulkrastos"īstenošanai</t>
  </si>
  <si>
    <t>ERAF projekta  “Uzņēmējdarbības izaugsmei nepieciešamās infrastruktūras attīstība Saulkrastu novadā”</t>
  </si>
  <si>
    <t>SIA "Saulkrastu komunālserviss" pamatkapitāla palielināšanai KF projekta  “Ūdenssaimniecības pakalpojumu attīstība Saulkrastos, II kārta” īstenošanai.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</si>
  <si>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</si>
  <si>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</si>
  <si>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Saistību apmērs</t>
  </si>
  <si>
    <t>3. pielikums</t>
  </si>
  <si>
    <t>Kopsumma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</si>
</sst>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0"/>
      <color indexed="8"/>
      <name val="Tahoma"/>
      <family val="2"/>
      <charset val="186"/>
    </font>
    <font>
      <sz val="10"/>
      <color indexed="8"/>
      <name val="Tahoma"/>
      <family val="2"/>
      <charset val="186"/>
    </font>
    <font>
      <sz val="10"/>
      <name val="Tahoma"/>
      <family val="2"/>
      <charset val="186"/>
    </font>
    <font>
      <b/>
      <sz val="10"/>
      <name val="Tahoma"/>
      <family val="2"/>
      <charset val="186"/>
    </font>
    <font>
      <b/>
      <sz val="11"/>
      <color theme="1"/>
      <name val="Tahoma"/>
      <family val="2"/>
      <charset val="186"/>
    </font>
    <font>
      <b/>
      <sz val="10"/>
      <color theme="1"/>
      <name val="Tahoma"/>
      <family val="2"/>
      <charset val="186"/>
    </font>
    <font>
      <sz val="8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0"/>
      <name val="Arial"/>
      <family val="2"/>
      <charset val="186"/>
    </font>
    <font>
      <sz val="14"/>
      <name val="Times New Roman"/>
      <family val="1"/>
      <charset val="186"/>
    </font>
    <font>
      <sz val="12"/>
      <color theme="1"/>
      <name val="Tahoma"/>
      <family val="2"/>
      <charset val="186"/>
    </font>
    <font>
      <sz val="12"/>
      <name val="Tahoma"/>
      <family val="2"/>
      <charset val="186"/>
    </font>
    <font>
      <b/>
      <sz val="16"/>
      <name val="Tahoma"/>
      <family val="2"/>
      <charset val="186"/>
    </font>
    <font>
      <b/>
      <sz val="14"/>
      <name val="Calibri"/>
      <family val="2"/>
      <charset val="186"/>
      <scheme val="minor"/>
    </font>
    <font>
      <sz val="11"/>
      <color theme="1"/>
      <name val="Tahoma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8"/>
      </right>
      <top/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72">
    <xf numFmtId="0" fontId="0" fillId="0" borderId="0" xfId="0"/>
    <xf numFmtId="0" fontId="0" fillId="0" borderId="0" xfId="0" applyFill="1"/>
    <xf numFmtId="4" fontId="1" fillId="0" borderId="1" xfId="0" applyNumberFormat="1" applyFont="1" applyFill="1" applyBorder="1"/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49" fontId="3" fillId="0" borderId="2" xfId="0" applyNumberFormat="1" applyFont="1" applyFill="1" applyBorder="1" applyAlignment="1">
      <alignment horizontal="left" vertical="top" wrapText="1"/>
    </xf>
    <xf numFmtId="4" fontId="3" fillId="0" borderId="2" xfId="0" applyNumberFormat="1" applyFont="1" applyFill="1" applyBorder="1" applyAlignment="1">
      <alignment horizontal="right" vertical="top" wrapText="1"/>
    </xf>
    <xf numFmtId="4" fontId="2" fillId="0" borderId="2" xfId="0" applyNumberFormat="1" applyFont="1" applyFill="1" applyBorder="1" applyAlignment="1">
      <alignment horizontal="right" vertical="top" wrapText="1"/>
    </xf>
    <xf numFmtId="49" fontId="2" fillId="0" borderId="2" xfId="0" applyNumberFormat="1" applyFont="1" applyFill="1" applyBorder="1" applyAlignment="1">
      <alignment horizontal="left" vertical="top" wrapText="1"/>
    </xf>
    <xf numFmtId="0" fontId="1" fillId="2" borderId="0" xfId="0" applyFont="1" applyFill="1"/>
    <xf numFmtId="0" fontId="0" fillId="2" borderId="0" xfId="0" applyFill="1"/>
    <xf numFmtId="4" fontId="1" fillId="2" borderId="0" xfId="0" applyNumberFormat="1" applyFont="1" applyFill="1"/>
    <xf numFmtId="49" fontId="2" fillId="0" borderId="2" xfId="0" applyNumberFormat="1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right" vertical="top" wrapText="1"/>
    </xf>
    <xf numFmtId="49" fontId="2" fillId="0" borderId="3" xfId="0" applyNumberFormat="1" applyFont="1" applyFill="1" applyBorder="1" applyAlignment="1">
      <alignment vertical="top" wrapText="1"/>
    </xf>
    <xf numFmtId="49" fontId="2" fillId="0" borderId="0" xfId="0" applyNumberFormat="1" applyFont="1" applyFill="1" applyBorder="1" applyAlignment="1">
      <alignment vertical="top" wrapText="1"/>
    </xf>
    <xf numFmtId="0" fontId="1" fillId="0" borderId="4" xfId="0" applyFont="1" applyFill="1" applyBorder="1" applyAlignment="1"/>
    <xf numFmtId="0" fontId="1" fillId="0" borderId="0" xfId="0" applyFont="1" applyFill="1" applyBorder="1" applyAlignment="1"/>
    <xf numFmtId="2" fontId="3" fillId="0" borderId="6" xfId="0" applyNumberFormat="1" applyFont="1" applyFill="1" applyBorder="1" applyAlignment="1">
      <alignment horizontal="right" vertical="top" wrapText="1"/>
    </xf>
    <xf numFmtId="2" fontId="3" fillId="0" borderId="2" xfId="0" applyNumberFormat="1" applyFont="1" applyFill="1" applyBorder="1" applyAlignment="1">
      <alignment horizontal="right" vertical="top" wrapText="1"/>
    </xf>
    <xf numFmtId="0" fontId="6" fillId="0" borderId="2" xfId="0" applyFont="1" applyFill="1" applyBorder="1"/>
    <xf numFmtId="49" fontId="2" fillId="0" borderId="4" xfId="0" applyNumberFormat="1" applyFont="1" applyFill="1" applyBorder="1" applyAlignment="1">
      <alignment vertical="top" wrapText="1"/>
    </xf>
    <xf numFmtId="49" fontId="5" fillId="0" borderId="0" xfId="0" applyNumberFormat="1" applyFont="1" applyFill="1" applyBorder="1" applyAlignment="1">
      <alignment vertical="top" wrapText="1"/>
    </xf>
    <xf numFmtId="49" fontId="5" fillId="0" borderId="3" xfId="0" applyNumberFormat="1" applyFont="1" applyFill="1" applyBorder="1" applyAlignment="1">
      <alignment vertical="top" wrapText="1"/>
    </xf>
    <xf numFmtId="49" fontId="2" fillId="0" borderId="5" xfId="0" applyNumberFormat="1" applyFont="1" applyFill="1" applyBorder="1" applyAlignment="1">
      <alignment vertical="top" wrapText="1"/>
    </xf>
    <xf numFmtId="0" fontId="1" fillId="0" borderId="0" xfId="0" applyFont="1" applyFill="1" applyBorder="1" applyAlignment="1">
      <alignment wrapText="1"/>
    </xf>
    <xf numFmtId="0" fontId="1" fillId="0" borderId="3" xfId="0" applyFont="1" applyFill="1" applyBorder="1" applyAlignment="1">
      <alignment wrapText="1"/>
    </xf>
    <xf numFmtId="0" fontId="0" fillId="4" borderId="0" xfId="0" applyFill="1"/>
    <xf numFmtId="4" fontId="1" fillId="4" borderId="0" xfId="0" applyNumberFormat="1" applyFont="1" applyFill="1"/>
    <xf numFmtId="0" fontId="7" fillId="0" borderId="3" xfId="0" applyFont="1" applyFill="1" applyBorder="1"/>
    <xf numFmtId="0" fontId="0" fillId="0" borderId="3" xfId="0" applyFill="1" applyBorder="1"/>
    <xf numFmtId="4" fontId="2" fillId="0" borderId="3" xfId="0" applyNumberFormat="1" applyFont="1" applyFill="1" applyBorder="1" applyAlignment="1">
      <alignment horizontal="right" vertical="top" wrapText="1"/>
    </xf>
    <xf numFmtId="2" fontId="0" fillId="0" borderId="3" xfId="0" applyNumberFormat="1" applyFill="1" applyBorder="1"/>
    <xf numFmtId="49" fontId="5" fillId="0" borderId="9" xfId="0" applyNumberFormat="1" applyFont="1" applyFill="1" applyBorder="1" applyAlignment="1">
      <alignment vertical="top" wrapText="1"/>
    </xf>
    <xf numFmtId="0" fontId="0" fillId="0" borderId="0" xfId="0" applyFill="1" applyBorder="1"/>
    <xf numFmtId="0" fontId="9" fillId="0" borderId="9" xfId="0" applyFont="1" applyFill="1" applyBorder="1" applyAlignment="1">
      <alignment wrapText="1"/>
    </xf>
    <xf numFmtId="0" fontId="9" fillId="0" borderId="9" xfId="0" applyFont="1" applyFill="1" applyBorder="1" applyAlignment="1"/>
    <xf numFmtId="10" fontId="0" fillId="0" borderId="0" xfId="0" applyNumberFormat="1" applyFill="1"/>
    <xf numFmtId="0" fontId="1" fillId="0" borderId="0" xfId="0" applyFont="1" applyFill="1"/>
    <xf numFmtId="0" fontId="15" fillId="0" borderId="2" xfId="0" applyFont="1" applyFill="1" applyBorder="1"/>
    <xf numFmtId="0" fontId="12" fillId="0" borderId="3" xfId="0" applyFont="1" applyFill="1" applyBorder="1"/>
    <xf numFmtId="0" fontId="12" fillId="0" borderId="1" xfId="0" applyFont="1" applyFill="1" applyBorder="1"/>
    <xf numFmtId="0" fontId="0" fillId="0" borderId="1" xfId="0" applyFill="1" applyBorder="1"/>
    <xf numFmtId="0" fontId="7" fillId="0" borderId="2" xfId="0" applyFont="1" applyFill="1" applyBorder="1" applyAlignment="1">
      <alignment horizontal="center" wrapText="1"/>
    </xf>
    <xf numFmtId="0" fontId="1" fillId="0" borderId="0" xfId="0" applyFont="1" applyFill="1" applyBorder="1"/>
    <xf numFmtId="4" fontId="9" fillId="3" borderId="9" xfId="0" applyNumberFormat="1" applyFont="1" applyFill="1" applyBorder="1"/>
    <xf numFmtId="0" fontId="9" fillId="0" borderId="8" xfId="0" applyFont="1" applyFill="1" applyBorder="1"/>
    <xf numFmtId="0" fontId="9" fillId="0" borderId="9" xfId="0" applyFont="1" applyFill="1" applyBorder="1"/>
    <xf numFmtId="4" fontId="9" fillId="0" borderId="9" xfId="0" applyNumberFormat="1" applyFont="1" applyFill="1" applyBorder="1"/>
    <xf numFmtId="4" fontId="9" fillId="3" borderId="10" xfId="0" applyNumberFormat="1" applyFont="1" applyFill="1" applyBorder="1"/>
    <xf numFmtId="10" fontId="1" fillId="0" borderId="2" xfId="0" applyNumberFormat="1" applyFont="1" applyFill="1" applyBorder="1"/>
    <xf numFmtId="10" fontId="1" fillId="0" borderId="1" xfId="0" applyNumberFormat="1" applyFont="1" applyFill="1" applyBorder="1"/>
    <xf numFmtId="49" fontId="2" fillId="0" borderId="3" xfId="0" applyNumberFormat="1" applyFont="1" applyFill="1" applyBorder="1" applyAlignment="1">
      <alignment horizontal="left" vertical="top" wrapText="1"/>
    </xf>
    <xf numFmtId="49" fontId="2" fillId="0" borderId="1" xfId="0" applyNumberFormat="1" applyFont="1" applyFill="1" applyBorder="1" applyAlignment="1">
      <alignment horizontal="left" vertical="top" wrapText="1"/>
    </xf>
    <xf numFmtId="49" fontId="2" fillId="0" borderId="5" xfId="0" applyNumberFormat="1" applyFont="1" applyFill="1" applyBorder="1" applyAlignment="1">
      <alignment horizontal="left" vertical="top" wrapText="1"/>
    </xf>
    <xf numFmtId="49" fontId="2" fillId="0" borderId="7" xfId="0" applyNumberFormat="1" applyFont="1" applyFill="1" applyBorder="1" applyAlignment="1">
      <alignment horizontal="left" vertical="top" wrapText="1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top" wrapText="1"/>
    </xf>
    <xf numFmtId="49" fontId="5" fillId="0" borderId="1" xfId="0" applyNumberFormat="1" applyFont="1" applyFill="1" applyBorder="1" applyAlignment="1">
      <alignment horizontal="left" vertical="top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14" fillId="0" borderId="0" xfId="1" applyFont="1" applyBorder="1" applyAlignment="1" applyProtection="1">
      <alignment horizontal="center" wrapText="1"/>
      <protection locked="0"/>
    </xf>
    <xf numFmtId="0" fontId="11" fillId="0" borderId="0" xfId="1" applyFont="1" applyBorder="1" applyAlignment="1" applyProtection="1">
      <alignment horizontal="center" wrapText="1"/>
      <protection locked="0"/>
    </xf>
    <xf numFmtId="0" fontId="11" fillId="0" borderId="11" xfId="1" applyFont="1" applyBorder="1" applyAlignment="1" applyProtection="1">
      <alignment horizontal="center" wrapText="1"/>
      <protection locked="0"/>
    </xf>
    <xf numFmtId="0" fontId="7" fillId="0" borderId="3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left" wrapText="1"/>
    </xf>
    <xf numFmtId="0" fontId="7" fillId="0" borderId="3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49" fontId="13" fillId="0" borderId="12" xfId="1" applyNumberFormat="1" applyFont="1" applyBorder="1" applyAlignment="1">
      <alignment horizontal="left" vertical="center" wrapText="1"/>
    </xf>
    <xf numFmtId="49" fontId="13" fillId="0" borderId="13" xfId="1" applyNumberFormat="1" applyFont="1" applyBorder="1" applyAlignment="1">
      <alignment horizontal="left" vertical="center" wrapText="1"/>
    </xf>
    <xf numFmtId="49" fontId="13" fillId="0" borderId="14" xfId="1" applyNumberFormat="1" applyFont="1" applyBorder="1" applyAlignment="1">
      <alignment horizontal="left" vertical="center" wrapText="1"/>
    </xf>
    <xf numFmtId="0" fontId="16" fillId="0" borderId="0" xfId="0" applyFont="1" applyFill="1" applyAlignment="1">
      <alignment horizontal="right"/>
    </xf>
  </cellXfs>
  <cellStyles count="2">
    <cellStyle name="Normal" xfId="0" builtinId="0"/>
    <cellStyle name="Normal_Pamatforma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Y241"/>
  <sheetViews>
    <sheetView tabSelected="1" zoomScale="83" zoomScaleNormal="83" workbookViewId="0">
      <pane xSplit="2" ySplit="7" topLeftCell="C218" activePane="bottomRight" state="frozen"/>
      <selection pane="topRight" activeCell="C1" sqref="C1"/>
      <selection pane="bottomLeft" activeCell="A4" sqref="A4"/>
      <selection pane="bottomRight" activeCell="R22" sqref="R22"/>
    </sheetView>
  </sheetViews>
  <sheetFormatPr defaultColWidth="9.140625" defaultRowHeight="15" x14ac:dyDescent="0.25"/>
  <cols>
    <col min="1" max="1" width="18.85546875" style="1" bestFit="1" customWidth="1"/>
    <col min="2" max="2" width="16" style="1" bestFit="1" customWidth="1"/>
    <col min="3" max="3" width="17.28515625" style="1" bestFit="1" customWidth="1"/>
    <col min="4" max="4" width="13.85546875" style="1" bestFit="1" customWidth="1"/>
    <col min="5" max="5" width="6.85546875" style="1" bestFit="1" customWidth="1"/>
    <col min="6" max="7" width="12.5703125" style="1" customWidth="1"/>
    <col min="8" max="12" width="10.42578125" style="1" bestFit="1" customWidth="1"/>
    <col min="13" max="13" width="11.7109375" style="1" bestFit="1" customWidth="1"/>
    <col min="14" max="14" width="12.5703125" style="38" customWidth="1"/>
    <col min="15" max="15" width="9.140625" style="34" customWidth="1"/>
    <col min="16" max="103" width="9.140625" style="34"/>
    <col min="104" max="16384" width="9.140625" style="1"/>
  </cols>
  <sheetData>
    <row r="1" spans="1:16" x14ac:dyDescent="0.25">
      <c r="M1" s="71" t="s">
        <v>149</v>
      </c>
      <c r="N1" s="71"/>
    </row>
    <row r="3" spans="1:16" ht="18" customHeight="1" x14ac:dyDescent="0.3">
      <c r="C3" s="61" t="s">
        <v>148</v>
      </c>
      <c r="D3" s="62"/>
      <c r="E3" s="62"/>
      <c r="F3" s="62"/>
      <c r="G3" s="62"/>
      <c r="H3" s="62"/>
      <c r="I3" s="62"/>
      <c r="J3" s="62"/>
      <c r="K3" s="62"/>
      <c r="L3" s="63"/>
    </row>
    <row r="5" spans="1:16" ht="26.25" x14ac:dyDescent="0.25">
      <c r="A5" s="60" t="s">
        <v>52</v>
      </c>
      <c r="B5" s="60" t="s">
        <v>0</v>
      </c>
      <c r="C5" s="60" t="s">
        <v>91</v>
      </c>
      <c r="D5" s="60" t="s">
        <v>1</v>
      </c>
      <c r="E5" s="60" t="s">
        <v>2</v>
      </c>
      <c r="F5" s="3" t="s">
        <v>3</v>
      </c>
      <c r="G5" s="3" t="s">
        <v>4</v>
      </c>
      <c r="H5" s="3" t="s">
        <v>5</v>
      </c>
      <c r="I5" s="3" t="s">
        <v>6</v>
      </c>
      <c r="J5" s="3" t="s">
        <v>7</v>
      </c>
      <c r="K5" s="12" t="s">
        <v>98</v>
      </c>
      <c r="L5" s="12" t="s">
        <v>99</v>
      </c>
      <c r="M5" s="29" t="s">
        <v>100</v>
      </c>
      <c r="N5" s="43" t="s">
        <v>150</v>
      </c>
    </row>
    <row r="6" spans="1:16" x14ac:dyDescent="0.25">
      <c r="A6" s="60"/>
      <c r="B6" s="60"/>
      <c r="C6" s="60"/>
      <c r="D6" s="60"/>
      <c r="E6" s="60"/>
      <c r="F6" s="3"/>
      <c r="G6" s="3"/>
      <c r="H6" s="3"/>
      <c r="I6" s="3"/>
      <c r="J6" s="3"/>
      <c r="K6" s="12"/>
      <c r="L6" s="12"/>
      <c r="M6" s="30">
        <v>0</v>
      </c>
      <c r="N6" s="46"/>
    </row>
    <row r="7" spans="1:16" x14ac:dyDescent="0.25">
      <c r="A7" s="56" t="s">
        <v>115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47"/>
    </row>
    <row r="8" spans="1:16" ht="14.45" x14ac:dyDescent="0.35">
      <c r="A8" s="5" t="s">
        <v>53</v>
      </c>
      <c r="B8" s="8" t="s">
        <v>8</v>
      </c>
      <c r="C8" s="5" t="s">
        <v>92</v>
      </c>
      <c r="D8" s="5" t="s">
        <v>9</v>
      </c>
      <c r="E8" s="5" t="s">
        <v>10</v>
      </c>
      <c r="F8" s="6">
        <v>53955.28</v>
      </c>
      <c r="G8" s="6">
        <v>53955.28</v>
      </c>
      <c r="H8" s="6">
        <v>13545.97</v>
      </c>
      <c r="I8" s="6"/>
      <c r="J8" s="6"/>
      <c r="K8" s="6"/>
      <c r="L8" s="6"/>
      <c r="M8" s="30">
        <v>0</v>
      </c>
      <c r="N8" s="47"/>
    </row>
    <row r="9" spans="1:16" ht="14.45" x14ac:dyDescent="0.35">
      <c r="A9" s="5" t="s">
        <v>53</v>
      </c>
      <c r="B9" s="8" t="s">
        <v>8</v>
      </c>
      <c r="C9" s="5" t="s">
        <v>93</v>
      </c>
      <c r="D9" s="5" t="s">
        <v>11</v>
      </c>
      <c r="E9" s="5" t="s">
        <v>10</v>
      </c>
      <c r="F9" s="6">
        <v>828.43</v>
      </c>
      <c r="G9" s="6">
        <v>432.11</v>
      </c>
      <c r="H9" s="6">
        <v>60.67</v>
      </c>
      <c r="I9" s="6"/>
      <c r="J9" s="6"/>
      <c r="K9" s="6"/>
      <c r="L9" s="6"/>
      <c r="M9" s="30">
        <v>0</v>
      </c>
      <c r="N9" s="47"/>
    </row>
    <row r="10" spans="1:16" ht="25.5" x14ac:dyDescent="0.25">
      <c r="A10" s="5" t="s">
        <v>53</v>
      </c>
      <c r="B10" s="8" t="s">
        <v>8</v>
      </c>
      <c r="C10" s="5" t="s">
        <v>94</v>
      </c>
      <c r="D10" s="5" t="s">
        <v>12</v>
      </c>
      <c r="E10" s="5" t="s">
        <v>10</v>
      </c>
      <c r="F10" s="6">
        <v>287.25</v>
      </c>
      <c r="G10" s="6">
        <v>149.84</v>
      </c>
      <c r="H10" s="6">
        <v>21.03</v>
      </c>
      <c r="I10" s="6"/>
      <c r="J10" s="6"/>
      <c r="K10" s="6"/>
      <c r="L10" s="6"/>
      <c r="M10" s="30">
        <v>0</v>
      </c>
      <c r="N10" s="47"/>
    </row>
    <row r="11" spans="1:16" ht="14.45" x14ac:dyDescent="0.35">
      <c r="A11" s="5"/>
      <c r="B11" s="5"/>
      <c r="C11" s="5"/>
      <c r="D11" s="5"/>
      <c r="E11" s="5"/>
      <c r="F11" s="7">
        <f t="shared" ref="F11:M11" si="0">SUM(F8:F10)</f>
        <v>55070.96</v>
      </c>
      <c r="G11" s="7">
        <f t="shared" si="0"/>
        <v>54537.229999999996</v>
      </c>
      <c r="H11" s="7">
        <f t="shared" si="0"/>
        <v>13627.67</v>
      </c>
      <c r="I11" s="7">
        <f t="shared" si="0"/>
        <v>0</v>
      </c>
      <c r="J11" s="7">
        <f t="shared" si="0"/>
        <v>0</v>
      </c>
      <c r="K11" s="7">
        <f t="shared" si="0"/>
        <v>0</v>
      </c>
      <c r="L11" s="7">
        <f t="shared" ref="L11" si="1">SUM(L8:L10)</f>
        <v>0</v>
      </c>
      <c r="M11" s="31">
        <f t="shared" si="0"/>
        <v>0</v>
      </c>
      <c r="N11" s="45">
        <f>SUM(F11:M11)</f>
        <v>123235.86</v>
      </c>
    </row>
    <row r="12" spans="1:16" ht="14.45" x14ac:dyDescent="0.35">
      <c r="A12" s="5"/>
      <c r="B12" s="5"/>
      <c r="C12" s="5"/>
      <c r="D12" s="5"/>
      <c r="E12" s="5"/>
      <c r="F12" s="7"/>
      <c r="G12" s="7"/>
      <c r="H12" s="7"/>
      <c r="I12" s="7"/>
      <c r="J12" s="7"/>
      <c r="K12" s="7"/>
      <c r="L12" s="7"/>
      <c r="M12" s="31"/>
      <c r="N12" s="45"/>
    </row>
    <row r="13" spans="1:16" x14ac:dyDescent="0.25">
      <c r="A13" s="52" t="s">
        <v>114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47"/>
    </row>
    <row r="14" spans="1:16" ht="14.45" x14ac:dyDescent="0.35">
      <c r="A14" s="5" t="s">
        <v>54</v>
      </c>
      <c r="B14" s="8" t="s">
        <v>13</v>
      </c>
      <c r="C14" s="5" t="s">
        <v>92</v>
      </c>
      <c r="D14" s="5" t="s">
        <v>9</v>
      </c>
      <c r="E14" s="5" t="s">
        <v>10</v>
      </c>
      <c r="F14" s="6">
        <v>39037.919999999998</v>
      </c>
      <c r="G14" s="6">
        <v>39037.919999999998</v>
      </c>
      <c r="H14" s="6">
        <v>39037.919999999998</v>
      </c>
      <c r="I14" s="6">
        <v>19515.990000000002</v>
      </c>
      <c r="J14" s="6"/>
      <c r="K14" s="6"/>
      <c r="L14" s="6"/>
      <c r="M14" s="30">
        <v>0</v>
      </c>
      <c r="N14" s="47"/>
      <c r="P14" s="44"/>
    </row>
    <row r="15" spans="1:16" ht="14.45" x14ac:dyDescent="0.35">
      <c r="A15" s="5" t="s">
        <v>54</v>
      </c>
      <c r="B15" s="8" t="s">
        <v>13</v>
      </c>
      <c r="C15" s="5" t="s">
        <v>93</v>
      </c>
      <c r="D15" s="5" t="s">
        <v>11</v>
      </c>
      <c r="E15" s="5" t="s">
        <v>10</v>
      </c>
      <c r="F15" s="6">
        <v>956.75</v>
      </c>
      <c r="G15" s="6">
        <v>669.03</v>
      </c>
      <c r="H15" s="6">
        <v>1100.4100000000001</v>
      </c>
      <c r="I15" s="6">
        <v>423.22</v>
      </c>
      <c r="J15" s="6"/>
      <c r="K15" s="6"/>
      <c r="L15" s="6"/>
      <c r="M15" s="30">
        <v>0</v>
      </c>
      <c r="N15" s="47"/>
    </row>
    <row r="16" spans="1:16" ht="25.5" x14ac:dyDescent="0.25">
      <c r="A16" s="5" t="s">
        <v>54</v>
      </c>
      <c r="B16" s="8" t="s">
        <v>13</v>
      </c>
      <c r="C16" s="5" t="s">
        <v>94</v>
      </c>
      <c r="D16" s="5" t="s">
        <v>12</v>
      </c>
      <c r="E16" s="5" t="s">
        <v>10</v>
      </c>
      <c r="F16" s="6">
        <v>331.75</v>
      </c>
      <c r="G16" s="6">
        <v>231.98</v>
      </c>
      <c r="H16" s="6">
        <v>133.25</v>
      </c>
      <c r="I16" s="6">
        <v>30.77</v>
      </c>
      <c r="J16" s="6"/>
      <c r="K16" s="6"/>
      <c r="L16" s="6"/>
      <c r="M16" s="30">
        <v>0</v>
      </c>
      <c r="N16" s="47"/>
    </row>
    <row r="17" spans="1:103" ht="14.45" x14ac:dyDescent="0.35">
      <c r="A17" s="5"/>
      <c r="B17" s="5"/>
      <c r="C17" s="5"/>
      <c r="D17" s="5"/>
      <c r="E17" s="5"/>
      <c r="F17" s="7">
        <f t="shared" ref="F17" si="2">SUM(F14:F16)</f>
        <v>40326.42</v>
      </c>
      <c r="G17" s="7">
        <f t="shared" ref="G17" si="3">SUM(G14:G16)</f>
        <v>39938.93</v>
      </c>
      <c r="H17" s="7">
        <f t="shared" ref="H17" si="4">SUM(H14:H16)</f>
        <v>40271.58</v>
      </c>
      <c r="I17" s="7">
        <f t="shared" ref="I17" si="5">SUM(I14:I16)</f>
        <v>19969.980000000003</v>
      </c>
      <c r="J17" s="7">
        <f t="shared" ref="J17:K17" si="6">SUM(J14:J16)</f>
        <v>0</v>
      </c>
      <c r="K17" s="7">
        <f t="shared" si="6"/>
        <v>0</v>
      </c>
      <c r="L17" s="7">
        <f t="shared" ref="L17" si="7">SUM(L14:L16)</f>
        <v>0</v>
      </c>
      <c r="M17" s="31">
        <f t="shared" ref="M17" si="8">SUM(M14:M16)</f>
        <v>0</v>
      </c>
      <c r="N17" s="45">
        <f>SUM(F17:M17)</f>
        <v>140506.91</v>
      </c>
    </row>
    <row r="18" spans="1:103" ht="14.45" x14ac:dyDescent="0.35">
      <c r="A18" s="5"/>
      <c r="B18" s="5"/>
      <c r="C18" s="5"/>
      <c r="D18" s="5"/>
      <c r="E18" s="5"/>
      <c r="F18" s="7"/>
      <c r="G18" s="7"/>
      <c r="H18" s="7"/>
      <c r="I18" s="7"/>
      <c r="J18" s="7"/>
      <c r="K18" s="7"/>
      <c r="L18" s="7"/>
      <c r="M18" s="31"/>
      <c r="N18" s="45"/>
    </row>
    <row r="19" spans="1:103" s="14" customFormat="1" ht="12.75" x14ac:dyDescent="0.25">
      <c r="A19" s="52" t="s">
        <v>116</v>
      </c>
      <c r="B19" s="53"/>
      <c r="C19" s="53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33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</row>
    <row r="20" spans="1:103" ht="14.45" x14ac:dyDescent="0.35">
      <c r="A20" s="5" t="s">
        <v>55</v>
      </c>
      <c r="B20" s="8" t="s">
        <v>14</v>
      </c>
      <c r="C20" s="5" t="s">
        <v>92</v>
      </c>
      <c r="D20" s="5" t="s">
        <v>9</v>
      </c>
      <c r="E20" s="5" t="s">
        <v>10</v>
      </c>
      <c r="F20" s="6">
        <v>58815.839999999997</v>
      </c>
      <c r="G20" s="6">
        <v>58815.839999999997</v>
      </c>
      <c r="H20" s="6">
        <v>58815.839999999997</v>
      </c>
      <c r="I20" s="6">
        <v>58814.27</v>
      </c>
      <c r="J20" s="6"/>
      <c r="K20" s="6"/>
      <c r="L20" s="6"/>
      <c r="M20" s="30">
        <v>0</v>
      </c>
      <c r="N20" s="47"/>
    </row>
    <row r="21" spans="1:103" ht="14.45" x14ac:dyDescent="0.35">
      <c r="A21" s="5" t="s">
        <v>55</v>
      </c>
      <c r="B21" s="8" t="s">
        <v>14</v>
      </c>
      <c r="C21" s="5" t="s">
        <v>93</v>
      </c>
      <c r="D21" s="5" t="s">
        <v>11</v>
      </c>
      <c r="E21" s="5" t="s">
        <v>10</v>
      </c>
      <c r="F21" s="6">
        <v>1657.07</v>
      </c>
      <c r="G21" s="6">
        <v>1222.99</v>
      </c>
      <c r="H21" s="13">
        <v>2345.89</v>
      </c>
      <c r="I21" s="13">
        <v>1734.67</v>
      </c>
      <c r="J21" s="6">
        <v>26.69</v>
      </c>
      <c r="K21" s="6"/>
      <c r="L21" s="6"/>
      <c r="M21" s="30">
        <v>0</v>
      </c>
      <c r="N21" s="47"/>
    </row>
    <row r="22" spans="1:103" ht="25.5" x14ac:dyDescent="0.25">
      <c r="A22" s="5" t="s">
        <v>55</v>
      </c>
      <c r="B22" s="8" t="s">
        <v>14</v>
      </c>
      <c r="C22" s="5" t="s">
        <v>94</v>
      </c>
      <c r="D22" s="5" t="s">
        <v>12</v>
      </c>
      <c r="E22" s="5" t="s">
        <v>10</v>
      </c>
      <c r="F22" s="6">
        <v>574.57000000000005</v>
      </c>
      <c r="G22" s="6">
        <v>424.05</v>
      </c>
      <c r="H22" s="6">
        <v>275.3</v>
      </c>
      <c r="I22" s="6">
        <v>126.08</v>
      </c>
      <c r="J22" s="6">
        <v>1.94</v>
      </c>
      <c r="K22" s="6"/>
      <c r="L22" s="6"/>
      <c r="M22" s="30">
        <v>0</v>
      </c>
      <c r="N22" s="47"/>
    </row>
    <row r="23" spans="1:103" ht="14.45" x14ac:dyDescent="0.35">
      <c r="A23" s="5"/>
      <c r="B23" s="5"/>
      <c r="C23" s="5"/>
      <c r="D23" s="5"/>
      <c r="E23" s="5"/>
      <c r="F23" s="7">
        <f t="shared" ref="F23" si="9">SUM(F20:F22)</f>
        <v>61047.479999999996</v>
      </c>
      <c r="G23" s="7">
        <f t="shared" ref="G23" si="10">SUM(G20:G22)</f>
        <v>60462.879999999997</v>
      </c>
      <c r="H23" s="7">
        <f t="shared" ref="H23" si="11">SUM(H20:H22)</f>
        <v>61437.03</v>
      </c>
      <c r="I23" s="7">
        <f t="shared" ref="I23" si="12">SUM(I20:I22)</f>
        <v>60675.02</v>
      </c>
      <c r="J23" s="7">
        <f t="shared" ref="J23:K23" si="13">SUM(J20:J22)</f>
        <v>28.630000000000003</v>
      </c>
      <c r="K23" s="7">
        <f t="shared" si="13"/>
        <v>0</v>
      </c>
      <c r="L23" s="7">
        <f t="shared" ref="L23" si="14">SUM(L20:L22)</f>
        <v>0</v>
      </c>
      <c r="M23" s="31">
        <f t="shared" ref="M23" si="15">SUM(M20:M22)</f>
        <v>0</v>
      </c>
      <c r="N23" s="45">
        <f>SUM(F23:M23)</f>
        <v>243651.03999999998</v>
      </c>
    </row>
    <row r="24" spans="1:103" ht="14.45" x14ac:dyDescent="0.35">
      <c r="A24" s="5"/>
      <c r="B24" s="5"/>
      <c r="C24" s="5"/>
      <c r="D24" s="5"/>
      <c r="E24" s="5"/>
      <c r="F24" s="7"/>
      <c r="G24" s="7"/>
      <c r="H24" s="7"/>
      <c r="I24" s="7"/>
      <c r="J24" s="7"/>
      <c r="K24" s="7"/>
      <c r="L24" s="7"/>
      <c r="M24" s="31"/>
      <c r="N24" s="45"/>
    </row>
    <row r="25" spans="1:103" s="14" customFormat="1" ht="12.75" x14ac:dyDescent="0.25">
      <c r="A25" s="52" t="s">
        <v>117</v>
      </c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33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</row>
    <row r="26" spans="1:103" ht="14.45" x14ac:dyDescent="0.35">
      <c r="A26" s="5" t="s">
        <v>56</v>
      </c>
      <c r="B26" s="8" t="s">
        <v>15</v>
      </c>
      <c r="C26" s="5" t="s">
        <v>92</v>
      </c>
      <c r="D26" s="5" t="s">
        <v>9</v>
      </c>
      <c r="E26" s="5" t="s">
        <v>10</v>
      </c>
      <c r="F26" s="6">
        <v>53120</v>
      </c>
      <c r="G26" s="6">
        <v>53120</v>
      </c>
      <c r="H26" s="6">
        <v>53120</v>
      </c>
      <c r="I26" s="6">
        <v>53120</v>
      </c>
      <c r="J26" s="6">
        <v>53120</v>
      </c>
      <c r="K26" s="6">
        <v>53120</v>
      </c>
      <c r="L26" s="6">
        <v>53120</v>
      </c>
      <c r="M26" s="30">
        <v>146080</v>
      </c>
      <c r="N26" s="47"/>
    </row>
    <row r="27" spans="1:103" ht="14.45" x14ac:dyDescent="0.35">
      <c r="A27" s="5" t="s">
        <v>56</v>
      </c>
      <c r="B27" s="8" t="s">
        <v>15</v>
      </c>
      <c r="C27" s="5" t="s">
        <v>93</v>
      </c>
      <c r="D27" s="5" t="s">
        <v>11</v>
      </c>
      <c r="E27" s="5" t="s">
        <v>10</v>
      </c>
      <c r="F27" s="6">
        <v>21137.18</v>
      </c>
      <c r="G27" s="6">
        <v>18033.87</v>
      </c>
      <c r="H27" s="6">
        <v>15939.89</v>
      </c>
      <c r="I27" s="6">
        <v>13840.15</v>
      </c>
      <c r="J27" s="6">
        <v>11769.16</v>
      </c>
      <c r="K27" s="6">
        <v>9637.81</v>
      </c>
      <c r="L27" s="6">
        <v>7539.49</v>
      </c>
      <c r="M27" s="30">
        <v>9961.16</v>
      </c>
      <c r="N27" s="47"/>
    </row>
    <row r="28" spans="1:103" ht="25.5" x14ac:dyDescent="0.25">
      <c r="A28" s="5" t="s">
        <v>56</v>
      </c>
      <c r="B28" s="8" t="s">
        <v>15</v>
      </c>
      <c r="C28" s="5" t="s">
        <v>94</v>
      </c>
      <c r="D28" s="5" t="s">
        <v>12</v>
      </c>
      <c r="E28" s="5" t="s">
        <v>10</v>
      </c>
      <c r="F28" s="6">
        <v>1295.26</v>
      </c>
      <c r="G28" s="6">
        <v>1157.21</v>
      </c>
      <c r="H28" s="6">
        <v>1022.83</v>
      </c>
      <c r="I28" s="6">
        <v>888.11</v>
      </c>
      <c r="J28" s="6">
        <v>755.21</v>
      </c>
      <c r="K28" s="6">
        <v>618.45000000000005</v>
      </c>
      <c r="L28" s="6">
        <v>483.79</v>
      </c>
      <c r="M28" s="30">
        <v>639.20000000000005</v>
      </c>
      <c r="N28" s="47"/>
    </row>
    <row r="29" spans="1:103" ht="14.45" x14ac:dyDescent="0.35">
      <c r="A29" s="5"/>
      <c r="B29" s="5"/>
      <c r="C29" s="5"/>
      <c r="D29" s="5"/>
      <c r="E29" s="5"/>
      <c r="F29" s="7">
        <f t="shared" ref="F29" si="16">SUM(F26:F28)</f>
        <v>75552.439999999988</v>
      </c>
      <c r="G29" s="7">
        <f t="shared" ref="G29" si="17">SUM(G26:G28)</f>
        <v>72311.08</v>
      </c>
      <c r="H29" s="7">
        <f t="shared" ref="H29" si="18">SUM(H26:H28)</f>
        <v>70082.720000000001</v>
      </c>
      <c r="I29" s="7">
        <f t="shared" ref="I29" si="19">SUM(I26:I28)</f>
        <v>67848.259999999995</v>
      </c>
      <c r="J29" s="7">
        <f t="shared" ref="J29:K29" si="20">SUM(J26:J28)</f>
        <v>65644.37000000001</v>
      </c>
      <c r="K29" s="7">
        <f t="shared" si="20"/>
        <v>63376.259999999995</v>
      </c>
      <c r="L29" s="7">
        <f t="shared" ref="L29" si="21">SUM(L26:L28)</f>
        <v>61143.28</v>
      </c>
      <c r="M29" s="31">
        <f t="shared" ref="M29" si="22">SUM(M26:M28)</f>
        <v>156680.36000000002</v>
      </c>
      <c r="N29" s="45">
        <f>SUM(F29:M29)</f>
        <v>632638.77</v>
      </c>
    </row>
    <row r="30" spans="1:103" ht="14.45" x14ac:dyDescent="0.35">
      <c r="A30" s="5"/>
      <c r="B30" s="5"/>
      <c r="C30" s="5"/>
      <c r="D30" s="5"/>
      <c r="E30" s="5"/>
      <c r="F30" s="7"/>
      <c r="G30" s="7"/>
      <c r="H30" s="7"/>
      <c r="I30" s="7"/>
      <c r="J30" s="7"/>
      <c r="K30" s="7"/>
      <c r="L30" s="7"/>
      <c r="M30" s="31"/>
      <c r="N30" s="45"/>
    </row>
    <row r="31" spans="1:103" s="14" customFormat="1" ht="12.75" x14ac:dyDescent="0.25">
      <c r="A31" s="52" t="s">
        <v>119</v>
      </c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33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</row>
    <row r="32" spans="1:103" ht="14.45" x14ac:dyDescent="0.35">
      <c r="A32" s="5" t="s">
        <v>57</v>
      </c>
      <c r="B32" s="8" t="s">
        <v>16</v>
      </c>
      <c r="C32" s="5" t="s">
        <v>92</v>
      </c>
      <c r="D32" s="5" t="s">
        <v>9</v>
      </c>
      <c r="E32" s="5" t="s">
        <v>10</v>
      </c>
      <c r="F32" s="6">
        <v>15356</v>
      </c>
      <c r="G32" s="6">
        <v>15356</v>
      </c>
      <c r="H32" s="6">
        <v>15356</v>
      </c>
      <c r="I32" s="6">
        <v>15356</v>
      </c>
      <c r="J32" s="6">
        <v>15356</v>
      </c>
      <c r="K32" s="6">
        <v>3839</v>
      </c>
      <c r="L32" s="6"/>
      <c r="M32" s="30"/>
      <c r="N32" s="47"/>
    </row>
    <row r="33" spans="1:103" ht="14.45" x14ac:dyDescent="0.35">
      <c r="A33" s="5" t="s">
        <v>57</v>
      </c>
      <c r="B33" s="8" t="s">
        <v>16</v>
      </c>
      <c r="C33" s="5" t="s">
        <v>93</v>
      </c>
      <c r="D33" s="5" t="s">
        <v>11</v>
      </c>
      <c r="E33" s="5" t="s">
        <v>10</v>
      </c>
      <c r="F33" s="6">
        <v>3170.13</v>
      </c>
      <c r="G33" s="6">
        <v>2551.86</v>
      </c>
      <c r="H33" s="6">
        <v>1929.9</v>
      </c>
      <c r="I33" s="6">
        <v>1306.24</v>
      </c>
      <c r="J33" s="6">
        <v>683.43</v>
      </c>
      <c r="K33" s="6">
        <v>94.76</v>
      </c>
      <c r="L33" s="6"/>
      <c r="M33" s="30"/>
      <c r="N33" s="47"/>
    </row>
    <row r="34" spans="1:103" ht="25.5" x14ac:dyDescent="0.25">
      <c r="A34" s="5" t="s">
        <v>57</v>
      </c>
      <c r="B34" s="8" t="s">
        <v>16</v>
      </c>
      <c r="C34" s="5" t="s">
        <v>94</v>
      </c>
      <c r="D34" s="5" t="s">
        <v>12</v>
      </c>
      <c r="E34" s="5" t="s">
        <v>10</v>
      </c>
      <c r="F34" s="6">
        <v>198.81</v>
      </c>
      <c r="G34" s="6">
        <v>159.37</v>
      </c>
      <c r="H34" s="6">
        <v>120.54</v>
      </c>
      <c r="I34" s="6">
        <v>81.59</v>
      </c>
      <c r="J34" s="6">
        <v>42.69</v>
      </c>
      <c r="K34" s="6">
        <v>5.92</v>
      </c>
      <c r="L34" s="6"/>
      <c r="M34" s="30"/>
      <c r="N34" s="47"/>
    </row>
    <row r="35" spans="1:103" ht="14.45" x14ac:dyDescent="0.35">
      <c r="A35" s="5"/>
      <c r="B35" s="5"/>
      <c r="C35" s="5"/>
      <c r="D35" s="5"/>
      <c r="E35" s="5"/>
      <c r="F35" s="7">
        <f t="shared" ref="F35" si="23">SUM(F32:F34)</f>
        <v>18724.940000000002</v>
      </c>
      <c r="G35" s="7">
        <f t="shared" ref="G35" si="24">SUM(G32:G34)</f>
        <v>18067.23</v>
      </c>
      <c r="H35" s="7">
        <f t="shared" ref="H35" si="25">SUM(H32:H34)</f>
        <v>17406.440000000002</v>
      </c>
      <c r="I35" s="7">
        <f t="shared" ref="I35" si="26">SUM(I32:I34)</f>
        <v>16743.830000000002</v>
      </c>
      <c r="J35" s="7">
        <f t="shared" ref="J35:K35" si="27">SUM(J32:J34)</f>
        <v>16082.12</v>
      </c>
      <c r="K35" s="7">
        <f t="shared" si="27"/>
        <v>3939.6800000000003</v>
      </c>
      <c r="L35" s="7">
        <f t="shared" ref="L35" si="28">SUM(L32:L34)</f>
        <v>0</v>
      </c>
      <c r="M35" s="31">
        <f t="shared" ref="M35" si="29">SUM(M32:M34)</f>
        <v>0</v>
      </c>
      <c r="N35" s="45">
        <f>SUM(F35:M35)</f>
        <v>90964.239999999991</v>
      </c>
    </row>
    <row r="36" spans="1:103" ht="14.45" x14ac:dyDescent="0.35">
      <c r="A36" s="5"/>
      <c r="B36" s="5"/>
      <c r="C36" s="5"/>
      <c r="D36" s="5"/>
      <c r="E36" s="5"/>
      <c r="F36" s="7"/>
      <c r="G36" s="7"/>
      <c r="H36" s="7"/>
      <c r="I36" s="7"/>
      <c r="J36" s="7"/>
      <c r="K36" s="7"/>
      <c r="L36" s="7"/>
      <c r="M36" s="31"/>
      <c r="N36" s="45"/>
    </row>
    <row r="37" spans="1:103" s="14" customFormat="1" ht="12.75" x14ac:dyDescent="0.25">
      <c r="A37" s="52" t="s">
        <v>127</v>
      </c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33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</row>
    <row r="38" spans="1:103" ht="14.45" x14ac:dyDescent="0.35">
      <c r="A38" s="5" t="s">
        <v>58</v>
      </c>
      <c r="B38" s="8" t="s">
        <v>17</v>
      </c>
      <c r="C38" s="5" t="s">
        <v>92</v>
      </c>
      <c r="D38" s="5" t="s">
        <v>9</v>
      </c>
      <c r="E38" s="5" t="s">
        <v>10</v>
      </c>
      <c r="F38" s="6">
        <v>4974</v>
      </c>
      <c r="G38" s="6"/>
      <c r="H38" s="6"/>
      <c r="I38" s="6"/>
      <c r="J38" s="6"/>
      <c r="K38" s="6"/>
      <c r="L38" s="6"/>
      <c r="M38" s="30"/>
      <c r="N38" s="47"/>
    </row>
    <row r="39" spans="1:103" ht="14.45" x14ac:dyDescent="0.35">
      <c r="A39" s="5" t="s">
        <v>58</v>
      </c>
      <c r="B39" s="8" t="s">
        <v>17</v>
      </c>
      <c r="C39" s="5" t="s">
        <v>93</v>
      </c>
      <c r="D39" s="5" t="s">
        <v>11</v>
      </c>
      <c r="E39" s="5" t="s">
        <v>10</v>
      </c>
      <c r="F39" s="6">
        <v>140.04</v>
      </c>
      <c r="G39" s="6"/>
      <c r="H39" s="6"/>
      <c r="I39" s="6"/>
      <c r="J39" s="6"/>
      <c r="K39" s="6"/>
      <c r="L39" s="6"/>
      <c r="M39" s="30"/>
      <c r="N39" s="47"/>
    </row>
    <row r="40" spans="1:103" ht="25.5" x14ac:dyDescent="0.25">
      <c r="A40" s="5" t="s">
        <v>58</v>
      </c>
      <c r="B40" s="8" t="s">
        <v>17</v>
      </c>
      <c r="C40" s="5" t="s">
        <v>94</v>
      </c>
      <c r="D40" s="5" t="s">
        <v>12</v>
      </c>
      <c r="E40" s="5" t="s">
        <v>10</v>
      </c>
      <c r="F40" s="6">
        <v>8.8800000000000008</v>
      </c>
      <c r="G40" s="6"/>
      <c r="H40" s="6"/>
      <c r="I40" s="6"/>
      <c r="J40" s="6"/>
      <c r="K40" s="6"/>
      <c r="L40" s="6"/>
      <c r="M40" s="30"/>
      <c r="N40" s="47"/>
    </row>
    <row r="41" spans="1:103" ht="14.45" x14ac:dyDescent="0.35">
      <c r="A41" s="5"/>
      <c r="B41" s="5"/>
      <c r="C41" s="5"/>
      <c r="D41" s="5"/>
      <c r="E41" s="5"/>
      <c r="F41" s="7">
        <f t="shared" ref="F41" si="30">SUM(F38:F40)</f>
        <v>5122.92</v>
      </c>
      <c r="G41" s="7">
        <f t="shared" ref="G41" si="31">SUM(G38:G40)</f>
        <v>0</v>
      </c>
      <c r="H41" s="7">
        <f t="shared" ref="H41" si="32">SUM(H38:H40)</f>
        <v>0</v>
      </c>
      <c r="I41" s="7">
        <f t="shared" ref="I41" si="33">SUM(I38:I40)</f>
        <v>0</v>
      </c>
      <c r="J41" s="7">
        <f t="shared" ref="J41:K41" si="34">SUM(J38:J40)</f>
        <v>0</v>
      </c>
      <c r="K41" s="7">
        <f t="shared" si="34"/>
        <v>0</v>
      </c>
      <c r="L41" s="7">
        <f t="shared" ref="L41" si="35">SUM(L38:L40)</f>
        <v>0</v>
      </c>
      <c r="M41" s="31">
        <f t="shared" ref="M41" si="36">SUM(M38:M40)</f>
        <v>0</v>
      </c>
      <c r="N41" s="45">
        <f>SUM(F41:M41)</f>
        <v>5122.92</v>
      </c>
    </row>
    <row r="42" spans="1:103" ht="14.45" x14ac:dyDescent="0.35">
      <c r="A42" s="5"/>
      <c r="B42" s="5"/>
      <c r="C42" s="5"/>
      <c r="D42" s="5"/>
      <c r="E42" s="5"/>
      <c r="F42" s="7"/>
      <c r="G42" s="7"/>
      <c r="H42" s="7"/>
      <c r="I42" s="7"/>
      <c r="J42" s="7"/>
      <c r="K42" s="7"/>
      <c r="L42" s="7"/>
      <c r="M42" s="31"/>
      <c r="N42" s="45"/>
    </row>
    <row r="43" spans="1:103" s="14" customFormat="1" ht="12.6" x14ac:dyDescent="0.35">
      <c r="A43" s="52" t="s">
        <v>118</v>
      </c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33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</row>
    <row r="44" spans="1:103" ht="14.45" x14ac:dyDescent="0.35">
      <c r="A44" s="5" t="s">
        <v>59</v>
      </c>
      <c r="B44" s="8" t="s">
        <v>18</v>
      </c>
      <c r="C44" s="5" t="s">
        <v>92</v>
      </c>
      <c r="D44" s="5" t="s">
        <v>9</v>
      </c>
      <c r="E44" s="5" t="s">
        <v>10</v>
      </c>
      <c r="F44" s="6">
        <v>20636</v>
      </c>
      <c r="G44" s="6">
        <v>20636</v>
      </c>
      <c r="H44" s="6">
        <v>20636</v>
      </c>
      <c r="I44" s="6">
        <v>20636</v>
      </c>
      <c r="J44" s="6">
        <v>20636</v>
      </c>
      <c r="K44" s="6">
        <v>20636</v>
      </c>
      <c r="L44" s="6">
        <v>20636</v>
      </c>
      <c r="M44" s="30">
        <v>77385</v>
      </c>
      <c r="N44" s="47"/>
    </row>
    <row r="45" spans="1:103" ht="14.45" x14ac:dyDescent="0.35">
      <c r="A45" s="5" t="s">
        <v>59</v>
      </c>
      <c r="B45" s="8" t="s">
        <v>18</v>
      </c>
      <c r="C45" s="5" t="s">
        <v>93</v>
      </c>
      <c r="D45" s="5" t="s">
        <v>11</v>
      </c>
      <c r="E45" s="5" t="s">
        <v>10</v>
      </c>
      <c r="F45" s="6">
        <v>9061.84</v>
      </c>
      <c r="G45" s="6">
        <v>7820.93</v>
      </c>
      <c r="H45" s="6">
        <v>7007.45</v>
      </c>
      <c r="I45" s="6">
        <v>6191.75</v>
      </c>
      <c r="J45" s="6">
        <v>5389.45</v>
      </c>
      <c r="K45" s="6">
        <v>4559.2299999999996</v>
      </c>
      <c r="L45" s="6">
        <v>3744.09</v>
      </c>
      <c r="M45" s="30">
        <v>6800.9</v>
      </c>
      <c r="N45" s="47"/>
    </row>
    <row r="46" spans="1:103" ht="25.5" x14ac:dyDescent="0.25">
      <c r="A46" s="5" t="s">
        <v>59</v>
      </c>
      <c r="B46" s="8" t="s">
        <v>18</v>
      </c>
      <c r="C46" s="5" t="s">
        <v>94</v>
      </c>
      <c r="D46" s="5" t="s">
        <v>12</v>
      </c>
      <c r="E46" s="5" t="s">
        <v>10</v>
      </c>
      <c r="F46" s="6">
        <v>555.64</v>
      </c>
      <c r="G46" s="6">
        <v>501.85</v>
      </c>
      <c r="H46" s="6">
        <v>449.66</v>
      </c>
      <c r="I46" s="6">
        <v>397.32</v>
      </c>
      <c r="J46" s="6">
        <v>345.84</v>
      </c>
      <c r="K46" s="6">
        <v>292.56</v>
      </c>
      <c r="L46" s="6">
        <v>240.25</v>
      </c>
      <c r="M46" s="30">
        <v>436.39</v>
      </c>
      <c r="N46" s="47"/>
    </row>
    <row r="47" spans="1:103" ht="14.45" x14ac:dyDescent="0.35">
      <c r="A47" s="5"/>
      <c r="B47" s="5"/>
      <c r="C47" s="5"/>
      <c r="D47" s="5"/>
      <c r="E47" s="5"/>
      <c r="F47" s="7">
        <f t="shared" ref="F47" si="37">SUM(F44:F46)</f>
        <v>30253.48</v>
      </c>
      <c r="G47" s="7">
        <f t="shared" ref="G47" si="38">SUM(G44:G46)</f>
        <v>28958.78</v>
      </c>
      <c r="H47" s="7">
        <f t="shared" ref="H47" si="39">SUM(H44:H46)</f>
        <v>28093.11</v>
      </c>
      <c r="I47" s="7">
        <f t="shared" ref="I47" si="40">SUM(I44:I46)</f>
        <v>27225.07</v>
      </c>
      <c r="J47" s="7">
        <f t="shared" ref="J47:K47" si="41">SUM(J44:J46)</f>
        <v>26371.29</v>
      </c>
      <c r="K47" s="7">
        <f t="shared" si="41"/>
        <v>25487.79</v>
      </c>
      <c r="L47" s="7">
        <f t="shared" ref="L47" si="42">SUM(L44:L46)</f>
        <v>24620.34</v>
      </c>
      <c r="M47" s="31">
        <f t="shared" ref="M47" si="43">SUM(M44:M46)</f>
        <v>84622.29</v>
      </c>
      <c r="N47" s="45">
        <f>SUM(F47:M47)</f>
        <v>275632.15000000002</v>
      </c>
    </row>
    <row r="48" spans="1:103" ht="14.45" x14ac:dyDescent="0.35">
      <c r="A48" s="5"/>
      <c r="B48" s="5"/>
      <c r="C48" s="5"/>
      <c r="D48" s="5"/>
      <c r="E48" s="5"/>
      <c r="F48" s="7"/>
      <c r="G48" s="7"/>
      <c r="H48" s="7"/>
      <c r="I48" s="7"/>
      <c r="J48" s="7"/>
      <c r="K48" s="7"/>
      <c r="L48" s="7"/>
      <c r="M48" s="31"/>
      <c r="N48" s="45"/>
    </row>
    <row r="49" spans="1:103" s="23" customFormat="1" ht="12.75" x14ac:dyDescent="0.25">
      <c r="A49" s="58" t="s">
        <v>123</v>
      </c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33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</row>
    <row r="50" spans="1:103" ht="14.45" x14ac:dyDescent="0.35">
      <c r="A50" s="5" t="s">
        <v>60</v>
      </c>
      <c r="B50" s="8" t="s">
        <v>19</v>
      </c>
      <c r="C50" s="5" t="s">
        <v>92</v>
      </c>
      <c r="D50" s="5" t="s">
        <v>9</v>
      </c>
      <c r="E50" s="5" t="s">
        <v>10</v>
      </c>
      <c r="F50" s="6">
        <v>10352.700000000001</v>
      </c>
      <c r="G50" s="6"/>
      <c r="H50" s="6"/>
      <c r="I50" s="6"/>
      <c r="J50" s="6"/>
      <c r="K50" s="6"/>
      <c r="L50" s="6"/>
      <c r="M50" s="30"/>
      <c r="N50" s="47"/>
    </row>
    <row r="51" spans="1:103" ht="14.45" x14ac:dyDescent="0.35">
      <c r="A51" s="5" t="s">
        <v>60</v>
      </c>
      <c r="B51" s="8" t="s">
        <v>19</v>
      </c>
      <c r="C51" s="5" t="s">
        <v>93</v>
      </c>
      <c r="D51" s="5" t="s">
        <v>11</v>
      </c>
      <c r="E51" s="5" t="s">
        <v>10</v>
      </c>
      <c r="F51" s="6">
        <v>327.05</v>
      </c>
      <c r="G51" s="6"/>
      <c r="H51" s="6"/>
      <c r="I51" s="6"/>
      <c r="J51" s="6"/>
      <c r="K51" s="6"/>
      <c r="L51" s="6"/>
      <c r="M51" s="30"/>
      <c r="N51" s="47"/>
    </row>
    <row r="52" spans="1:103" ht="25.5" x14ac:dyDescent="0.25">
      <c r="A52" s="5" t="s">
        <v>60</v>
      </c>
      <c r="B52" s="8" t="s">
        <v>19</v>
      </c>
      <c r="C52" s="5" t="s">
        <v>94</v>
      </c>
      <c r="D52" s="5" t="s">
        <v>12</v>
      </c>
      <c r="E52" s="5" t="s">
        <v>10</v>
      </c>
      <c r="F52" s="6">
        <v>20.079999999999998</v>
      </c>
      <c r="G52" s="6"/>
      <c r="H52" s="6"/>
      <c r="I52" s="6"/>
      <c r="J52" s="6"/>
      <c r="K52" s="6"/>
      <c r="L52" s="6"/>
      <c r="M52" s="30"/>
      <c r="N52" s="47"/>
    </row>
    <row r="53" spans="1:103" ht="14.45" x14ac:dyDescent="0.35">
      <c r="A53" s="5"/>
      <c r="B53" s="5"/>
      <c r="C53" s="5"/>
      <c r="D53" s="5"/>
      <c r="E53" s="5"/>
      <c r="F53" s="7">
        <f t="shared" ref="F53" si="44">SUM(F50:F52)</f>
        <v>10699.83</v>
      </c>
      <c r="G53" s="7">
        <f t="shared" ref="G53" si="45">SUM(G50:G52)</f>
        <v>0</v>
      </c>
      <c r="H53" s="7">
        <f t="shared" ref="H53" si="46">SUM(H50:H52)</f>
        <v>0</v>
      </c>
      <c r="I53" s="7">
        <f t="shared" ref="I53" si="47">SUM(I50:I52)</f>
        <v>0</v>
      </c>
      <c r="J53" s="7">
        <f t="shared" ref="J53:K53" si="48">SUM(J50:J52)</f>
        <v>0</v>
      </c>
      <c r="K53" s="7">
        <f t="shared" si="48"/>
        <v>0</v>
      </c>
      <c r="L53" s="7">
        <f t="shared" ref="L53" si="49">SUM(L50:L52)</f>
        <v>0</v>
      </c>
      <c r="M53" s="31">
        <f t="shared" ref="M53" si="50">SUM(M50:M52)</f>
        <v>0</v>
      </c>
      <c r="N53" s="45">
        <f>SUM(F53:M53)</f>
        <v>10699.83</v>
      </c>
    </row>
    <row r="54" spans="1:103" ht="14.45" x14ac:dyDescent="0.35">
      <c r="A54" s="5"/>
      <c r="B54" s="5"/>
      <c r="C54" s="5"/>
      <c r="D54" s="5"/>
      <c r="E54" s="5"/>
      <c r="F54" s="7"/>
      <c r="G54" s="7"/>
      <c r="H54" s="7"/>
      <c r="I54" s="7"/>
      <c r="J54" s="7"/>
      <c r="K54" s="7"/>
      <c r="L54" s="7"/>
      <c r="M54" s="31"/>
      <c r="N54" s="45"/>
    </row>
    <row r="55" spans="1:103" s="14" customFormat="1" ht="12.75" x14ac:dyDescent="0.25">
      <c r="A55" s="52" t="s">
        <v>126</v>
      </c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33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</row>
    <row r="56" spans="1:103" ht="14.45" x14ac:dyDescent="0.35">
      <c r="A56" s="5" t="s">
        <v>61</v>
      </c>
      <c r="B56" s="8" t="s">
        <v>20</v>
      </c>
      <c r="C56" s="5" t="s">
        <v>92</v>
      </c>
      <c r="D56" s="5" t="s">
        <v>9</v>
      </c>
      <c r="E56" s="5" t="s">
        <v>10</v>
      </c>
      <c r="F56" s="6">
        <v>8956</v>
      </c>
      <c r="G56" s="6"/>
      <c r="H56" s="6"/>
      <c r="I56" s="6"/>
      <c r="J56" s="6"/>
      <c r="K56" s="6"/>
      <c r="L56" s="6"/>
      <c r="M56" s="30"/>
      <c r="N56" s="47"/>
    </row>
    <row r="57" spans="1:103" ht="14.45" x14ac:dyDescent="0.35">
      <c r="A57" s="5" t="s">
        <v>61</v>
      </c>
      <c r="B57" s="8" t="s">
        <v>20</v>
      </c>
      <c r="C57" s="5" t="s">
        <v>93</v>
      </c>
      <c r="D57" s="5" t="s">
        <v>11</v>
      </c>
      <c r="E57" s="5" t="s">
        <v>10</v>
      </c>
      <c r="F57" s="6">
        <v>305.35000000000002</v>
      </c>
      <c r="G57" s="6">
        <v>5.16</v>
      </c>
      <c r="H57" s="6"/>
      <c r="I57" s="6"/>
      <c r="J57" s="6"/>
      <c r="K57" s="6"/>
      <c r="L57" s="6"/>
      <c r="M57" s="30"/>
      <c r="N57" s="47"/>
    </row>
    <row r="58" spans="1:103" ht="25.5" x14ac:dyDescent="0.25">
      <c r="A58" s="5" t="s">
        <v>61</v>
      </c>
      <c r="B58" s="8" t="s">
        <v>20</v>
      </c>
      <c r="C58" s="5" t="s">
        <v>94</v>
      </c>
      <c r="D58" s="5" t="s">
        <v>12</v>
      </c>
      <c r="E58" s="5" t="s">
        <v>10</v>
      </c>
      <c r="F58" s="6">
        <v>19.2</v>
      </c>
      <c r="G58" s="6">
        <v>0.31</v>
      </c>
      <c r="H58" s="6"/>
      <c r="I58" s="6"/>
      <c r="J58" s="6"/>
      <c r="K58" s="6"/>
      <c r="L58" s="6"/>
      <c r="M58" s="30"/>
      <c r="N58" s="47"/>
    </row>
    <row r="59" spans="1:103" ht="14.45" x14ac:dyDescent="0.35">
      <c r="A59" s="5"/>
      <c r="B59" s="5"/>
      <c r="C59" s="5"/>
      <c r="D59" s="5"/>
      <c r="E59" s="5"/>
      <c r="F59" s="7">
        <f t="shared" ref="F59" si="51">SUM(F56:F58)</f>
        <v>9280.5500000000011</v>
      </c>
      <c r="G59" s="7">
        <f t="shared" ref="G59" si="52">SUM(G56:G58)</f>
        <v>5.47</v>
      </c>
      <c r="H59" s="7">
        <f t="shared" ref="H59" si="53">SUM(H56:H58)</f>
        <v>0</v>
      </c>
      <c r="I59" s="7">
        <f t="shared" ref="I59" si="54">SUM(I56:I58)</f>
        <v>0</v>
      </c>
      <c r="J59" s="7">
        <f t="shared" ref="J59:K59" si="55">SUM(J56:J58)</f>
        <v>0</v>
      </c>
      <c r="K59" s="7">
        <f t="shared" si="55"/>
        <v>0</v>
      </c>
      <c r="L59" s="7">
        <f t="shared" ref="L59" si="56">SUM(L56:L58)</f>
        <v>0</v>
      </c>
      <c r="M59" s="31">
        <f t="shared" ref="M59" si="57">SUM(M56:M58)</f>
        <v>0</v>
      </c>
      <c r="N59" s="45">
        <f>SUM(F59:M59)</f>
        <v>9286.02</v>
      </c>
    </row>
    <row r="60" spans="1:103" ht="14.45" x14ac:dyDescent="0.35">
      <c r="A60" s="5"/>
      <c r="B60" s="5"/>
      <c r="C60" s="5"/>
      <c r="D60" s="5"/>
      <c r="E60" s="5"/>
      <c r="F60" s="7"/>
      <c r="G60" s="7"/>
      <c r="H60" s="7"/>
      <c r="I60" s="7"/>
      <c r="J60" s="7"/>
      <c r="K60" s="7"/>
      <c r="L60" s="7"/>
      <c r="M60" s="31"/>
      <c r="N60" s="45"/>
    </row>
    <row r="61" spans="1:103" s="14" customFormat="1" ht="12.75" x14ac:dyDescent="0.25">
      <c r="A61" s="52" t="s">
        <v>125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33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</row>
    <row r="62" spans="1:103" ht="14.45" x14ac:dyDescent="0.35">
      <c r="A62" s="5" t="s">
        <v>62</v>
      </c>
      <c r="B62" s="8" t="s">
        <v>21</v>
      </c>
      <c r="C62" s="5" t="s">
        <v>92</v>
      </c>
      <c r="D62" s="5" t="s">
        <v>9</v>
      </c>
      <c r="E62" s="5" t="s">
        <v>10</v>
      </c>
      <c r="F62" s="6">
        <v>11592</v>
      </c>
      <c r="G62" s="6"/>
      <c r="H62" s="6"/>
      <c r="I62" s="6"/>
      <c r="J62" s="6"/>
      <c r="K62" s="6"/>
      <c r="L62" s="6"/>
      <c r="M62" s="30"/>
      <c r="N62" s="47"/>
    </row>
    <row r="63" spans="1:103" ht="14.45" x14ac:dyDescent="0.35">
      <c r="A63" s="5" t="s">
        <v>62</v>
      </c>
      <c r="B63" s="8" t="s">
        <v>21</v>
      </c>
      <c r="C63" s="5" t="s">
        <v>93</v>
      </c>
      <c r="D63" s="5" t="s">
        <v>11</v>
      </c>
      <c r="E63" s="5" t="s">
        <v>10</v>
      </c>
      <c r="F63" s="6">
        <v>387.67</v>
      </c>
      <c r="G63" s="6">
        <v>16.79</v>
      </c>
      <c r="H63" s="6"/>
      <c r="I63" s="6"/>
      <c r="J63" s="6"/>
      <c r="K63" s="6"/>
      <c r="L63" s="6"/>
      <c r="M63" s="30"/>
      <c r="N63" s="47"/>
    </row>
    <row r="64" spans="1:103" ht="25.5" x14ac:dyDescent="0.25">
      <c r="A64" s="5" t="s">
        <v>62</v>
      </c>
      <c r="B64" s="8" t="s">
        <v>21</v>
      </c>
      <c r="C64" s="5" t="s">
        <v>94</v>
      </c>
      <c r="D64" s="5" t="s">
        <v>12</v>
      </c>
      <c r="E64" s="5" t="s">
        <v>10</v>
      </c>
      <c r="F64" s="6">
        <v>24.85</v>
      </c>
      <c r="G64" s="6">
        <v>1.01</v>
      </c>
      <c r="H64" s="6"/>
      <c r="I64" s="6"/>
      <c r="J64" s="6"/>
      <c r="K64" s="6"/>
      <c r="L64" s="6"/>
      <c r="M64" s="30"/>
      <c r="N64" s="47"/>
    </row>
    <row r="65" spans="1:103" x14ac:dyDescent="0.25">
      <c r="A65" s="5"/>
      <c r="B65" s="5"/>
      <c r="C65" s="5"/>
      <c r="D65" s="5"/>
      <c r="E65" s="5"/>
      <c r="F65" s="7">
        <f t="shared" ref="F65" si="58">SUM(F62:F64)</f>
        <v>12004.52</v>
      </c>
      <c r="G65" s="7">
        <f t="shared" ref="G65" si="59">SUM(G62:G64)</f>
        <v>17.8</v>
      </c>
      <c r="H65" s="7">
        <f t="shared" ref="H65" si="60">SUM(H62:H64)</f>
        <v>0</v>
      </c>
      <c r="I65" s="7">
        <f t="shared" ref="I65" si="61">SUM(I62:I64)</f>
        <v>0</v>
      </c>
      <c r="J65" s="7">
        <f t="shared" ref="J65:K65" si="62">SUM(J62:J64)</f>
        <v>0</v>
      </c>
      <c r="K65" s="7">
        <f t="shared" si="62"/>
        <v>0</v>
      </c>
      <c r="L65" s="7">
        <f t="shared" ref="L65" si="63">SUM(L62:L64)</f>
        <v>0</v>
      </c>
      <c r="M65" s="31">
        <f t="shared" ref="M65" si="64">SUM(M62:M64)</f>
        <v>0</v>
      </c>
      <c r="N65" s="45">
        <f>SUM(F65:M65)</f>
        <v>12022.32</v>
      </c>
    </row>
    <row r="66" spans="1:103" x14ac:dyDescent="0.25">
      <c r="A66" s="5"/>
      <c r="B66" s="5"/>
      <c r="C66" s="5"/>
      <c r="D66" s="5"/>
      <c r="E66" s="5"/>
      <c r="F66" s="7"/>
      <c r="G66" s="7"/>
      <c r="H66" s="7"/>
      <c r="I66" s="7"/>
      <c r="J66" s="7"/>
      <c r="K66" s="7"/>
      <c r="L66" s="7"/>
      <c r="M66" s="31"/>
      <c r="N66" s="45"/>
    </row>
    <row r="67" spans="1:103" s="14" customFormat="1" ht="12.75" x14ac:dyDescent="0.25">
      <c r="A67" s="52" t="s">
        <v>128</v>
      </c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33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</row>
    <row r="68" spans="1:103" x14ac:dyDescent="0.25">
      <c r="A68" s="5" t="s">
        <v>63</v>
      </c>
      <c r="B68" s="8" t="s">
        <v>22</v>
      </c>
      <c r="C68" s="5" t="s">
        <v>92</v>
      </c>
      <c r="D68" s="5" t="s">
        <v>9</v>
      </c>
      <c r="E68" s="5" t="s">
        <v>10</v>
      </c>
      <c r="F68" s="6">
        <v>13536</v>
      </c>
      <c r="G68" s="6">
        <v>10152</v>
      </c>
      <c r="H68" s="6"/>
      <c r="I68" s="6"/>
      <c r="J68" s="6"/>
      <c r="K68" s="6"/>
      <c r="L68" s="6"/>
      <c r="M68" s="30"/>
      <c r="N68" s="47"/>
    </row>
    <row r="69" spans="1:103" x14ac:dyDescent="0.25">
      <c r="A69" s="5" t="s">
        <v>63</v>
      </c>
      <c r="B69" s="8" t="s">
        <v>22</v>
      </c>
      <c r="C69" s="5" t="s">
        <v>93</v>
      </c>
      <c r="D69" s="5" t="s">
        <v>11</v>
      </c>
      <c r="E69" s="5" t="s">
        <v>10</v>
      </c>
      <c r="F69" s="6">
        <v>903.77</v>
      </c>
      <c r="G69" s="6">
        <v>294.81</v>
      </c>
      <c r="H69" s="6"/>
      <c r="I69" s="6"/>
      <c r="J69" s="6"/>
      <c r="K69" s="6"/>
      <c r="L69" s="6"/>
      <c r="M69" s="30"/>
      <c r="N69" s="47"/>
    </row>
    <row r="70" spans="1:103" ht="25.5" x14ac:dyDescent="0.25">
      <c r="A70" s="5" t="s">
        <v>63</v>
      </c>
      <c r="B70" s="8" t="s">
        <v>22</v>
      </c>
      <c r="C70" s="5" t="s">
        <v>94</v>
      </c>
      <c r="D70" s="5" t="s">
        <v>12</v>
      </c>
      <c r="E70" s="5" t="s">
        <v>10</v>
      </c>
      <c r="F70" s="6">
        <v>54.82</v>
      </c>
      <c r="G70" s="6">
        <v>18.920000000000002</v>
      </c>
      <c r="H70" s="6"/>
      <c r="I70" s="6"/>
      <c r="J70" s="6"/>
      <c r="K70" s="6"/>
      <c r="L70" s="6"/>
      <c r="M70" s="30"/>
      <c r="N70" s="47"/>
    </row>
    <row r="71" spans="1:103" x14ac:dyDescent="0.25">
      <c r="A71" s="5"/>
      <c r="B71" s="5"/>
      <c r="C71" s="5"/>
      <c r="D71" s="5"/>
      <c r="E71" s="5"/>
      <c r="F71" s="7">
        <f t="shared" ref="F71" si="65">SUM(F68:F70)</f>
        <v>14494.59</v>
      </c>
      <c r="G71" s="7">
        <f t="shared" ref="G71" si="66">SUM(G68:G70)</f>
        <v>10465.73</v>
      </c>
      <c r="H71" s="7">
        <f t="shared" ref="H71" si="67">SUM(H68:H70)</f>
        <v>0</v>
      </c>
      <c r="I71" s="7">
        <f t="shared" ref="I71" si="68">SUM(I68:I70)</f>
        <v>0</v>
      </c>
      <c r="J71" s="7">
        <f t="shared" ref="J71:K71" si="69">SUM(J68:J70)</f>
        <v>0</v>
      </c>
      <c r="K71" s="7">
        <f t="shared" si="69"/>
        <v>0</v>
      </c>
      <c r="L71" s="7">
        <f t="shared" ref="L71" si="70">SUM(L68:L70)</f>
        <v>0</v>
      </c>
      <c r="M71" s="31">
        <f t="shared" ref="M71" si="71">SUM(M68:M70)</f>
        <v>0</v>
      </c>
      <c r="N71" s="45">
        <f>SUM(F71:M71)</f>
        <v>24960.32</v>
      </c>
    </row>
    <row r="72" spans="1:103" x14ac:dyDescent="0.25">
      <c r="A72" s="5"/>
      <c r="B72" s="5"/>
      <c r="C72" s="5"/>
      <c r="D72" s="5"/>
      <c r="E72" s="5"/>
      <c r="F72" s="7"/>
      <c r="G72" s="7"/>
      <c r="H72" s="7"/>
      <c r="I72" s="7"/>
      <c r="J72" s="7"/>
      <c r="K72" s="7"/>
      <c r="L72" s="7"/>
      <c r="M72" s="31"/>
      <c r="N72" s="45"/>
    </row>
    <row r="73" spans="1:103" s="21" customFormat="1" ht="12.75" x14ac:dyDescent="0.25">
      <c r="A73" s="52" t="s">
        <v>122</v>
      </c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33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</row>
    <row r="74" spans="1:103" x14ac:dyDescent="0.25">
      <c r="A74" s="5" t="s">
        <v>64</v>
      </c>
      <c r="B74" s="8" t="s">
        <v>23</v>
      </c>
      <c r="C74" s="5" t="s">
        <v>92</v>
      </c>
      <c r="D74" s="5" t="s">
        <v>9</v>
      </c>
      <c r="E74" s="5" t="s">
        <v>10</v>
      </c>
      <c r="F74" s="6">
        <v>9568</v>
      </c>
      <c r="G74" s="6">
        <v>7176</v>
      </c>
      <c r="H74" s="6"/>
      <c r="I74" s="6"/>
      <c r="J74" s="6"/>
      <c r="K74" s="6"/>
      <c r="L74" s="6"/>
      <c r="M74" s="30"/>
      <c r="N74" s="47"/>
    </row>
    <row r="75" spans="1:103" x14ac:dyDescent="0.25">
      <c r="A75" s="5" t="s">
        <v>64</v>
      </c>
      <c r="B75" s="8" t="s">
        <v>23</v>
      </c>
      <c r="C75" s="5" t="s">
        <v>93</v>
      </c>
      <c r="D75" s="5" t="s">
        <v>11</v>
      </c>
      <c r="E75" s="5" t="s">
        <v>10</v>
      </c>
      <c r="F75" s="6">
        <v>638.82000000000005</v>
      </c>
      <c r="G75" s="6">
        <v>208.4</v>
      </c>
      <c r="H75" s="6"/>
      <c r="I75" s="6"/>
      <c r="J75" s="6"/>
      <c r="K75" s="6"/>
      <c r="L75" s="6"/>
      <c r="M75" s="30"/>
      <c r="N75" s="47"/>
    </row>
    <row r="76" spans="1:103" ht="25.5" x14ac:dyDescent="0.25">
      <c r="A76" s="5" t="s">
        <v>64</v>
      </c>
      <c r="B76" s="8" t="s">
        <v>23</v>
      </c>
      <c r="C76" s="5" t="s">
        <v>94</v>
      </c>
      <c r="D76" s="5" t="s">
        <v>12</v>
      </c>
      <c r="E76" s="5" t="s">
        <v>10</v>
      </c>
      <c r="F76" s="6">
        <v>38.76</v>
      </c>
      <c r="G76" s="6">
        <v>13.38</v>
      </c>
      <c r="H76" s="6"/>
      <c r="I76" s="6"/>
      <c r="J76" s="6"/>
      <c r="K76" s="6"/>
      <c r="L76" s="6"/>
      <c r="M76" s="30"/>
      <c r="N76" s="47"/>
    </row>
    <row r="77" spans="1:103" x14ac:dyDescent="0.25">
      <c r="A77" s="5"/>
      <c r="B77" s="5"/>
      <c r="C77" s="5"/>
      <c r="D77" s="5"/>
      <c r="E77" s="5"/>
      <c r="F77" s="7">
        <f t="shared" ref="F77" si="72">SUM(F74:F76)</f>
        <v>10245.58</v>
      </c>
      <c r="G77" s="7">
        <f t="shared" ref="G77" si="73">SUM(G74:G76)</f>
        <v>7397.78</v>
      </c>
      <c r="H77" s="7">
        <f t="shared" ref="H77" si="74">SUM(H74:H76)</f>
        <v>0</v>
      </c>
      <c r="I77" s="7">
        <f t="shared" ref="I77" si="75">SUM(I74:I76)</f>
        <v>0</v>
      </c>
      <c r="J77" s="7">
        <f t="shared" ref="J77:K77" si="76">SUM(J74:J76)</f>
        <v>0</v>
      </c>
      <c r="K77" s="7">
        <f t="shared" si="76"/>
        <v>0</v>
      </c>
      <c r="L77" s="7">
        <f t="shared" ref="L77" si="77">SUM(L74:L76)</f>
        <v>0</v>
      </c>
      <c r="M77" s="31">
        <f t="shared" ref="M77" si="78">SUM(M74:M76)</f>
        <v>0</v>
      </c>
      <c r="N77" s="45">
        <f>SUM(F77:M77)</f>
        <v>17643.36</v>
      </c>
    </row>
    <row r="78" spans="1:103" x14ac:dyDescent="0.25">
      <c r="A78" s="5"/>
      <c r="B78" s="5"/>
      <c r="C78" s="5"/>
      <c r="D78" s="5"/>
      <c r="E78" s="5"/>
      <c r="F78" s="7"/>
      <c r="G78" s="7"/>
      <c r="H78" s="7"/>
      <c r="I78" s="7"/>
      <c r="J78" s="7"/>
      <c r="K78" s="7"/>
      <c r="L78" s="7"/>
      <c r="M78" s="31"/>
      <c r="N78" s="45"/>
    </row>
    <row r="79" spans="1:103" s="21" customFormat="1" ht="12.75" x14ac:dyDescent="0.25">
      <c r="A79" s="52" t="s">
        <v>120</v>
      </c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33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</row>
    <row r="80" spans="1:103" x14ac:dyDescent="0.25">
      <c r="A80" s="5" t="s">
        <v>65</v>
      </c>
      <c r="B80" s="8" t="s">
        <v>24</v>
      </c>
      <c r="C80" s="5" t="s">
        <v>92</v>
      </c>
      <c r="D80" s="5" t="s">
        <v>9</v>
      </c>
      <c r="E80" s="5" t="s">
        <v>10</v>
      </c>
      <c r="F80" s="6">
        <v>9692</v>
      </c>
      <c r="G80" s="6">
        <v>9692</v>
      </c>
      <c r="H80" s="6">
        <v>7269</v>
      </c>
      <c r="I80" s="6"/>
      <c r="J80" s="6"/>
      <c r="K80" s="6"/>
      <c r="L80" s="6"/>
      <c r="M80" s="30"/>
      <c r="N80" s="47"/>
    </row>
    <row r="81" spans="1:103" x14ac:dyDescent="0.25">
      <c r="A81" s="5" t="s">
        <v>65</v>
      </c>
      <c r="B81" s="8" t="s">
        <v>24</v>
      </c>
      <c r="C81" s="5" t="s">
        <v>93</v>
      </c>
      <c r="D81" s="5" t="s">
        <v>11</v>
      </c>
      <c r="E81" s="5" t="s">
        <v>10</v>
      </c>
      <c r="F81" s="6">
        <v>1052.6099999999999</v>
      </c>
      <c r="G81" s="6">
        <v>610.45000000000005</v>
      </c>
      <c r="H81" s="6">
        <v>211.87</v>
      </c>
      <c r="I81" s="6"/>
      <c r="J81" s="6"/>
      <c r="K81" s="6"/>
      <c r="L81" s="6"/>
      <c r="M81" s="30"/>
      <c r="N81" s="47"/>
    </row>
    <row r="82" spans="1:103" ht="25.5" x14ac:dyDescent="0.25">
      <c r="A82" s="5" t="s">
        <v>65</v>
      </c>
      <c r="B82" s="8" t="s">
        <v>24</v>
      </c>
      <c r="C82" s="5" t="s">
        <v>94</v>
      </c>
      <c r="D82" s="5" t="s">
        <v>12</v>
      </c>
      <c r="E82" s="5" t="s">
        <v>10</v>
      </c>
      <c r="F82" s="6">
        <v>63.89</v>
      </c>
      <c r="G82" s="6">
        <v>39.18</v>
      </c>
      <c r="H82" s="6">
        <v>13.59</v>
      </c>
      <c r="I82" s="6"/>
      <c r="J82" s="6"/>
      <c r="K82" s="6"/>
      <c r="L82" s="6"/>
      <c r="M82" s="30"/>
      <c r="N82" s="47"/>
    </row>
    <row r="83" spans="1:103" x14ac:dyDescent="0.25">
      <c r="A83" s="5"/>
      <c r="B83" s="5"/>
      <c r="C83" s="5"/>
      <c r="D83" s="5"/>
      <c r="E83" s="5"/>
      <c r="F83" s="7">
        <f t="shared" ref="F83" si="79">SUM(F80:F82)</f>
        <v>10808.5</v>
      </c>
      <c r="G83" s="7">
        <f t="shared" ref="G83" si="80">SUM(G80:G82)</f>
        <v>10341.630000000001</v>
      </c>
      <c r="H83" s="7">
        <f t="shared" ref="H83" si="81">SUM(H80:H82)</f>
        <v>7494.46</v>
      </c>
      <c r="I83" s="7">
        <f t="shared" ref="I83" si="82">SUM(I80:I82)</f>
        <v>0</v>
      </c>
      <c r="J83" s="7">
        <f t="shared" ref="J83:K83" si="83">SUM(J80:J82)</f>
        <v>0</v>
      </c>
      <c r="K83" s="7">
        <f t="shared" si="83"/>
        <v>0</v>
      </c>
      <c r="L83" s="7">
        <f t="shared" ref="L83" si="84">SUM(L80:L82)</f>
        <v>0</v>
      </c>
      <c r="M83" s="31">
        <f t="shared" ref="M83" si="85">SUM(M80:M82)</f>
        <v>0</v>
      </c>
      <c r="N83" s="45">
        <f>SUM(F83:M83)</f>
        <v>28644.59</v>
      </c>
    </row>
    <row r="84" spans="1:103" x14ac:dyDescent="0.25">
      <c r="A84" s="5"/>
      <c r="B84" s="5"/>
      <c r="C84" s="5"/>
      <c r="D84" s="5"/>
      <c r="E84" s="5"/>
      <c r="F84" s="7"/>
      <c r="G84" s="7"/>
      <c r="H84" s="7"/>
      <c r="I84" s="7"/>
      <c r="J84" s="7"/>
      <c r="K84" s="7"/>
      <c r="L84" s="7"/>
      <c r="M84" s="31"/>
      <c r="N84" s="45"/>
    </row>
    <row r="85" spans="1:103" s="14" customFormat="1" ht="12.75" x14ac:dyDescent="0.25">
      <c r="A85" s="52" t="s">
        <v>121</v>
      </c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33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</row>
    <row r="86" spans="1:103" x14ac:dyDescent="0.25">
      <c r="A86" s="5" t="s">
        <v>66</v>
      </c>
      <c r="B86" s="8" t="s">
        <v>25</v>
      </c>
      <c r="C86" s="5" t="s">
        <v>92</v>
      </c>
      <c r="D86" s="5" t="s">
        <v>9</v>
      </c>
      <c r="E86" s="5" t="s">
        <v>10</v>
      </c>
      <c r="F86" s="6">
        <v>3084</v>
      </c>
      <c r="G86" s="6">
        <v>3084</v>
      </c>
      <c r="H86" s="6">
        <v>3084</v>
      </c>
      <c r="I86" s="6"/>
      <c r="J86" s="6"/>
      <c r="K86" s="6"/>
      <c r="L86" s="6"/>
      <c r="M86" s="30"/>
      <c r="N86" s="47"/>
    </row>
    <row r="87" spans="1:103" x14ac:dyDescent="0.25">
      <c r="A87" s="5" t="s">
        <v>66</v>
      </c>
      <c r="B87" s="8" t="s">
        <v>25</v>
      </c>
      <c r="C87" s="5" t="s">
        <v>93</v>
      </c>
      <c r="D87" s="5" t="s">
        <v>11</v>
      </c>
      <c r="E87" s="5" t="s">
        <v>10</v>
      </c>
      <c r="F87" s="6">
        <v>348.24</v>
      </c>
      <c r="G87" s="6">
        <v>227.61</v>
      </c>
      <c r="H87" s="6">
        <v>103.12</v>
      </c>
      <c r="I87" s="6">
        <v>4.17</v>
      </c>
      <c r="J87" s="6"/>
      <c r="K87" s="6"/>
      <c r="L87" s="6"/>
      <c r="M87" s="30"/>
      <c r="N87" s="47"/>
    </row>
    <row r="88" spans="1:103" ht="25.5" x14ac:dyDescent="0.25">
      <c r="A88" s="5" t="s">
        <v>66</v>
      </c>
      <c r="B88" s="8" t="s">
        <v>25</v>
      </c>
      <c r="C88" s="5" t="s">
        <v>94</v>
      </c>
      <c r="D88" s="5" t="s">
        <v>12</v>
      </c>
      <c r="E88" s="5" t="s">
        <v>10</v>
      </c>
      <c r="F88" s="6">
        <v>22.3</v>
      </c>
      <c r="G88" s="6">
        <v>14.42</v>
      </c>
      <c r="H88" s="6">
        <v>6.62</v>
      </c>
      <c r="I88" s="6">
        <v>0.27</v>
      </c>
      <c r="J88" s="6"/>
      <c r="K88" s="6"/>
      <c r="L88" s="6"/>
      <c r="M88" s="30"/>
      <c r="N88" s="47"/>
    </row>
    <row r="89" spans="1:103" x14ac:dyDescent="0.25">
      <c r="A89" s="5"/>
      <c r="B89" s="5"/>
      <c r="C89" s="5"/>
      <c r="D89" s="5"/>
      <c r="E89" s="5"/>
      <c r="F89" s="7">
        <f t="shared" ref="F89" si="86">SUM(F86:F88)</f>
        <v>3454.54</v>
      </c>
      <c r="G89" s="7">
        <f t="shared" ref="G89" si="87">SUM(G86:G88)</f>
        <v>3326.03</v>
      </c>
      <c r="H89" s="7">
        <f t="shared" ref="H89" si="88">SUM(H86:H88)</f>
        <v>3193.74</v>
      </c>
      <c r="I89" s="7">
        <f t="shared" ref="I89" si="89">SUM(I86:I88)</f>
        <v>4.4399999999999995</v>
      </c>
      <c r="J89" s="7">
        <f t="shared" ref="J89:K89" si="90">SUM(J86:J88)</f>
        <v>0</v>
      </c>
      <c r="K89" s="7">
        <f t="shared" si="90"/>
        <v>0</v>
      </c>
      <c r="L89" s="7">
        <f t="shared" ref="L89" si="91">SUM(L86:L88)</f>
        <v>0</v>
      </c>
      <c r="M89" s="31">
        <f t="shared" ref="M89" si="92">SUM(M86:M88)</f>
        <v>0</v>
      </c>
      <c r="N89" s="45">
        <f>SUM(F89:M89)</f>
        <v>9978.75</v>
      </c>
    </row>
    <row r="90" spans="1:103" x14ac:dyDescent="0.25">
      <c r="A90" s="5"/>
      <c r="B90" s="5"/>
      <c r="C90" s="5"/>
      <c r="D90" s="5"/>
      <c r="E90" s="5"/>
      <c r="F90" s="7"/>
      <c r="G90" s="7"/>
      <c r="H90" s="7"/>
      <c r="I90" s="7"/>
      <c r="J90" s="7"/>
      <c r="K90" s="7"/>
      <c r="L90" s="7"/>
      <c r="M90" s="31"/>
      <c r="N90" s="45"/>
    </row>
    <row r="91" spans="1:103" s="14" customFormat="1" ht="12.75" x14ac:dyDescent="0.25">
      <c r="A91" s="52" t="s">
        <v>133</v>
      </c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33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</row>
    <row r="92" spans="1:103" x14ac:dyDescent="0.25">
      <c r="A92" s="5" t="s">
        <v>67</v>
      </c>
      <c r="B92" s="8" t="s">
        <v>26</v>
      </c>
      <c r="C92" s="5" t="s">
        <v>92</v>
      </c>
      <c r="D92" s="5" t="s">
        <v>9</v>
      </c>
      <c r="E92" s="5" t="s">
        <v>10</v>
      </c>
      <c r="F92" s="6">
        <v>25420</v>
      </c>
      <c r="G92" s="6">
        <v>25420</v>
      </c>
      <c r="H92" s="6">
        <v>25420</v>
      </c>
      <c r="I92" s="6">
        <v>25420</v>
      </c>
      <c r="J92" s="6"/>
      <c r="K92" s="6"/>
      <c r="L92" s="6"/>
      <c r="M92" s="30"/>
      <c r="N92" s="47"/>
    </row>
    <row r="93" spans="1:103" x14ac:dyDescent="0.25">
      <c r="A93" s="5" t="s">
        <v>67</v>
      </c>
      <c r="B93" s="8" t="s">
        <v>26</v>
      </c>
      <c r="C93" s="5" t="s">
        <v>93</v>
      </c>
      <c r="D93" s="5" t="s">
        <v>11</v>
      </c>
      <c r="E93" s="5" t="s">
        <v>10</v>
      </c>
      <c r="F93" s="6">
        <v>4018.08</v>
      </c>
      <c r="G93" s="6">
        <v>2874.75</v>
      </c>
      <c r="H93" s="6">
        <v>1854.18</v>
      </c>
      <c r="I93" s="6">
        <v>849.38</v>
      </c>
      <c r="J93" s="6">
        <v>13.07</v>
      </c>
      <c r="K93" s="6"/>
      <c r="L93" s="6"/>
      <c r="M93" s="30"/>
      <c r="N93" s="47"/>
    </row>
    <row r="94" spans="1:103" ht="25.5" x14ac:dyDescent="0.25">
      <c r="A94" s="5" t="s">
        <v>67</v>
      </c>
      <c r="B94" s="8" t="s">
        <v>26</v>
      </c>
      <c r="C94" s="5" t="s">
        <v>94</v>
      </c>
      <c r="D94" s="5" t="s">
        <v>12</v>
      </c>
      <c r="E94" s="5" t="s">
        <v>10</v>
      </c>
      <c r="F94" s="6">
        <v>248.33</v>
      </c>
      <c r="G94" s="6">
        <v>183.29</v>
      </c>
      <c r="H94" s="6">
        <v>118.98</v>
      </c>
      <c r="I94" s="6">
        <v>54.49</v>
      </c>
      <c r="J94" s="6">
        <v>0.84</v>
      </c>
      <c r="K94" s="6"/>
      <c r="L94" s="6"/>
      <c r="M94" s="30"/>
      <c r="N94" s="47"/>
    </row>
    <row r="95" spans="1:103" x14ac:dyDescent="0.25">
      <c r="A95" s="5"/>
      <c r="B95" s="5"/>
      <c r="C95" s="5"/>
      <c r="D95" s="5"/>
      <c r="E95" s="5"/>
      <c r="F95" s="7">
        <f t="shared" ref="F95" si="93">SUM(F92:F94)</f>
        <v>29686.410000000003</v>
      </c>
      <c r="G95" s="7">
        <f t="shared" ref="G95" si="94">SUM(G92:G94)</f>
        <v>28478.04</v>
      </c>
      <c r="H95" s="7">
        <f t="shared" ref="H95" si="95">SUM(H92:H94)</f>
        <v>27393.16</v>
      </c>
      <c r="I95" s="7">
        <f t="shared" ref="I95" si="96">SUM(I92:I94)</f>
        <v>26323.870000000003</v>
      </c>
      <c r="J95" s="7">
        <f t="shared" ref="J95:K95" si="97">SUM(J92:J94)</f>
        <v>13.91</v>
      </c>
      <c r="K95" s="7">
        <f t="shared" si="97"/>
        <v>0</v>
      </c>
      <c r="L95" s="7">
        <f t="shared" ref="L95" si="98">SUM(L92:L94)</f>
        <v>0</v>
      </c>
      <c r="M95" s="31">
        <f t="shared" ref="M95" si="99">SUM(M92:M94)</f>
        <v>0</v>
      </c>
      <c r="N95" s="45">
        <f>SUM(F95:M95)</f>
        <v>111895.39000000001</v>
      </c>
    </row>
    <row r="96" spans="1:103" x14ac:dyDescent="0.25">
      <c r="A96" s="5"/>
      <c r="B96" s="5"/>
      <c r="C96" s="5"/>
      <c r="D96" s="5"/>
      <c r="E96" s="5"/>
      <c r="F96" s="7"/>
      <c r="G96" s="7"/>
      <c r="H96" s="7"/>
      <c r="I96" s="7"/>
      <c r="J96" s="7"/>
      <c r="K96" s="7"/>
      <c r="L96" s="7"/>
      <c r="M96" s="31"/>
      <c r="N96" s="45"/>
    </row>
    <row r="97" spans="1:103" s="14" customFormat="1" ht="12.75" x14ac:dyDescent="0.25">
      <c r="A97" s="52" t="s">
        <v>106</v>
      </c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33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</row>
    <row r="98" spans="1:103" x14ac:dyDescent="0.25">
      <c r="A98" s="5" t="s">
        <v>68</v>
      </c>
      <c r="B98" s="8" t="s">
        <v>27</v>
      </c>
      <c r="C98" s="5" t="s">
        <v>92</v>
      </c>
      <c r="D98" s="5" t="s">
        <v>9</v>
      </c>
      <c r="E98" s="5" t="s">
        <v>10</v>
      </c>
      <c r="F98" s="6">
        <v>22792</v>
      </c>
      <c r="G98" s="6">
        <v>22792</v>
      </c>
      <c r="H98" s="6">
        <v>22792</v>
      </c>
      <c r="I98" s="6">
        <v>22792</v>
      </c>
      <c r="J98" s="6">
        <v>22792</v>
      </c>
      <c r="K98" s="6">
        <v>22792</v>
      </c>
      <c r="L98" s="6">
        <v>22792</v>
      </c>
      <c r="M98" s="30">
        <v>170940</v>
      </c>
      <c r="N98" s="47"/>
    </row>
    <row r="99" spans="1:103" x14ac:dyDescent="0.25">
      <c r="A99" s="5" t="s">
        <v>68</v>
      </c>
      <c r="B99" s="8" t="s">
        <v>27</v>
      </c>
      <c r="C99" s="5" t="s">
        <v>93</v>
      </c>
      <c r="D99" s="5" t="s">
        <v>11</v>
      </c>
      <c r="E99" s="5" t="s">
        <v>10</v>
      </c>
      <c r="F99" s="6">
        <v>12920.96</v>
      </c>
      <c r="G99" s="6">
        <v>12014.19</v>
      </c>
      <c r="H99" s="6">
        <v>11115.75</v>
      </c>
      <c r="I99" s="6">
        <v>10214.82</v>
      </c>
      <c r="J99" s="6">
        <v>9337.94</v>
      </c>
      <c r="K99" s="6">
        <v>8411.7099999999991</v>
      </c>
      <c r="L99" s="6">
        <v>7511.42</v>
      </c>
      <c r="M99" s="30">
        <v>27720.94</v>
      </c>
      <c r="N99" s="47"/>
    </row>
    <row r="100" spans="1:103" ht="25.5" x14ac:dyDescent="0.25">
      <c r="A100" s="5" t="s">
        <v>68</v>
      </c>
      <c r="B100" s="8" t="s">
        <v>27</v>
      </c>
      <c r="C100" s="5" t="s">
        <v>94</v>
      </c>
      <c r="D100" s="5" t="s">
        <v>12</v>
      </c>
      <c r="E100" s="5" t="s">
        <v>10</v>
      </c>
      <c r="F100" s="6">
        <v>830.93</v>
      </c>
      <c r="G100" s="6">
        <v>770.93</v>
      </c>
      <c r="H100" s="6">
        <v>713.28</v>
      </c>
      <c r="I100" s="6">
        <v>655.48</v>
      </c>
      <c r="J100" s="6">
        <v>599.21</v>
      </c>
      <c r="K100" s="6">
        <v>539.76</v>
      </c>
      <c r="L100" s="6">
        <v>481.98</v>
      </c>
      <c r="M100" s="30">
        <v>1778.8</v>
      </c>
      <c r="N100" s="47"/>
    </row>
    <row r="101" spans="1:103" x14ac:dyDescent="0.25">
      <c r="A101" s="5"/>
      <c r="B101" s="5"/>
      <c r="C101" s="5"/>
      <c r="D101" s="5"/>
      <c r="E101" s="5"/>
      <c r="F101" s="7">
        <f t="shared" ref="F101" si="100">SUM(F98:F100)</f>
        <v>36543.89</v>
      </c>
      <c r="G101" s="7">
        <f t="shared" ref="G101" si="101">SUM(G98:G100)</f>
        <v>35577.120000000003</v>
      </c>
      <c r="H101" s="7">
        <f t="shared" ref="H101" si="102">SUM(H98:H100)</f>
        <v>34621.03</v>
      </c>
      <c r="I101" s="7">
        <f t="shared" ref="I101" si="103">SUM(I98:I100)</f>
        <v>33662.300000000003</v>
      </c>
      <c r="J101" s="7">
        <f t="shared" ref="J101:K101" si="104">SUM(J98:J100)</f>
        <v>32729.15</v>
      </c>
      <c r="K101" s="7">
        <f t="shared" si="104"/>
        <v>31743.469999999998</v>
      </c>
      <c r="L101" s="7">
        <f t="shared" ref="L101" si="105">SUM(L98:L100)</f>
        <v>30785.399999999998</v>
      </c>
      <c r="M101" s="31">
        <f t="shared" ref="M101" si="106">SUM(M98:M100)</f>
        <v>200439.74</v>
      </c>
      <c r="N101" s="45">
        <f>SUM(F101:M101)</f>
        <v>436102.1</v>
      </c>
    </row>
    <row r="102" spans="1:103" x14ac:dyDescent="0.25">
      <c r="A102" s="5"/>
      <c r="B102" s="5"/>
      <c r="C102" s="5"/>
      <c r="D102" s="5"/>
      <c r="E102" s="5"/>
      <c r="F102" s="7"/>
      <c r="G102" s="7"/>
      <c r="H102" s="7"/>
      <c r="I102" s="7"/>
      <c r="J102" s="7"/>
      <c r="K102" s="7"/>
      <c r="L102" s="7"/>
      <c r="M102" s="31"/>
      <c r="N102" s="45"/>
    </row>
    <row r="103" spans="1:103" s="14" customFormat="1" ht="12.75" x14ac:dyDescent="0.25">
      <c r="A103" s="52" t="s">
        <v>107</v>
      </c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33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</row>
    <row r="104" spans="1:103" x14ac:dyDescent="0.25">
      <c r="A104" s="5" t="s">
        <v>69</v>
      </c>
      <c r="B104" s="8" t="s">
        <v>28</v>
      </c>
      <c r="C104" s="5" t="s">
        <v>92</v>
      </c>
      <c r="D104" s="5" t="s">
        <v>9</v>
      </c>
      <c r="E104" s="5" t="s">
        <v>10</v>
      </c>
      <c r="F104" s="6">
        <v>29580</v>
      </c>
      <c r="G104" s="6">
        <v>29580</v>
      </c>
      <c r="H104" s="6">
        <v>29580</v>
      </c>
      <c r="I104" s="6">
        <v>29580</v>
      </c>
      <c r="J104" s="6">
        <v>29580</v>
      </c>
      <c r="K104" s="6">
        <v>29580</v>
      </c>
      <c r="L104" s="6">
        <v>29580</v>
      </c>
      <c r="M104" s="30">
        <v>221850</v>
      </c>
      <c r="N104" s="47"/>
    </row>
    <row r="105" spans="1:103" x14ac:dyDescent="0.25">
      <c r="A105" s="5" t="s">
        <v>69</v>
      </c>
      <c r="B105" s="8" t="s">
        <v>28</v>
      </c>
      <c r="C105" s="5" t="s">
        <v>93</v>
      </c>
      <c r="D105" s="5" t="s">
        <v>11</v>
      </c>
      <c r="E105" s="5" t="s">
        <v>10</v>
      </c>
      <c r="F105" s="6">
        <v>16769.14</v>
      </c>
      <c r="G105" s="6">
        <v>15592.31</v>
      </c>
      <c r="H105" s="6">
        <v>14426.26</v>
      </c>
      <c r="I105" s="6">
        <v>13257.02</v>
      </c>
      <c r="J105" s="6">
        <v>12118.98</v>
      </c>
      <c r="K105" s="6">
        <v>10916.94</v>
      </c>
      <c r="L105" s="6">
        <v>9748.49</v>
      </c>
      <c r="M105" s="30">
        <v>35976.82</v>
      </c>
      <c r="N105" s="47"/>
    </row>
    <row r="106" spans="1:103" ht="25.5" x14ac:dyDescent="0.25">
      <c r="A106" s="5" t="s">
        <v>69</v>
      </c>
      <c r="B106" s="8" t="s">
        <v>28</v>
      </c>
      <c r="C106" s="5" t="s">
        <v>94</v>
      </c>
      <c r="D106" s="5" t="s">
        <v>12</v>
      </c>
      <c r="E106" s="5" t="s">
        <v>10</v>
      </c>
      <c r="F106" s="6">
        <v>1078.3800000000001</v>
      </c>
      <c r="G106" s="6">
        <v>1000.52</v>
      </c>
      <c r="H106" s="6">
        <v>925.72</v>
      </c>
      <c r="I106" s="6">
        <v>850.7</v>
      </c>
      <c r="J106" s="6">
        <v>777.66</v>
      </c>
      <c r="K106" s="6">
        <v>700.53</v>
      </c>
      <c r="L106" s="6">
        <v>625.54999999999995</v>
      </c>
      <c r="M106" s="30">
        <v>2308.6</v>
      </c>
      <c r="N106" s="47"/>
    </row>
    <row r="107" spans="1:103" x14ac:dyDescent="0.25">
      <c r="A107" s="5"/>
      <c r="B107" s="5"/>
      <c r="C107" s="5"/>
      <c r="D107" s="5"/>
      <c r="E107" s="5"/>
      <c r="F107" s="7">
        <f t="shared" ref="F107" si="107">SUM(F104:F106)</f>
        <v>47427.519999999997</v>
      </c>
      <c r="G107" s="7">
        <f t="shared" ref="G107" si="108">SUM(G104:G106)</f>
        <v>46172.829999999994</v>
      </c>
      <c r="H107" s="7">
        <f t="shared" ref="H107" si="109">SUM(H104:H106)</f>
        <v>44931.98</v>
      </c>
      <c r="I107" s="7">
        <f t="shared" ref="I107" si="110">SUM(I104:I106)</f>
        <v>43687.72</v>
      </c>
      <c r="J107" s="7">
        <f t="shared" ref="J107:K107" si="111">SUM(J104:J106)</f>
        <v>42476.639999999999</v>
      </c>
      <c r="K107" s="7">
        <f t="shared" si="111"/>
        <v>41197.47</v>
      </c>
      <c r="L107" s="7">
        <f t="shared" ref="L107" si="112">SUM(L104:L106)</f>
        <v>39954.04</v>
      </c>
      <c r="M107" s="31">
        <f t="shared" ref="M107" si="113">SUM(M104:M106)</f>
        <v>260135.42</v>
      </c>
      <c r="N107" s="45">
        <f>SUM(F107:M107)</f>
        <v>565983.62</v>
      </c>
    </row>
    <row r="108" spans="1:103" x14ac:dyDescent="0.25">
      <c r="A108" s="5"/>
      <c r="B108" s="5"/>
      <c r="C108" s="5"/>
      <c r="D108" s="5"/>
      <c r="E108" s="5"/>
      <c r="F108" s="7"/>
      <c r="G108" s="7"/>
      <c r="H108" s="7"/>
      <c r="I108" s="7"/>
      <c r="J108" s="7"/>
      <c r="K108" s="7"/>
      <c r="L108" s="7"/>
      <c r="M108" s="31"/>
      <c r="N108" s="45"/>
    </row>
    <row r="109" spans="1:103" s="21" customFormat="1" ht="12.75" x14ac:dyDescent="0.25">
      <c r="A109" s="52" t="s">
        <v>105</v>
      </c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33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</row>
    <row r="110" spans="1:103" x14ac:dyDescent="0.25">
      <c r="A110" s="5" t="s">
        <v>70</v>
      </c>
      <c r="B110" s="8" t="s">
        <v>29</v>
      </c>
      <c r="C110" s="5" t="s">
        <v>92</v>
      </c>
      <c r="D110" s="5" t="s">
        <v>9</v>
      </c>
      <c r="E110" s="5" t="s">
        <v>10</v>
      </c>
      <c r="F110" s="6">
        <v>4316</v>
      </c>
      <c r="G110" s="6">
        <v>4316</v>
      </c>
      <c r="H110" s="6">
        <v>4316</v>
      </c>
      <c r="I110" s="6">
        <v>4316</v>
      </c>
      <c r="J110" s="6">
        <v>2158</v>
      </c>
      <c r="K110" s="6"/>
      <c r="L110" s="6"/>
      <c r="M110" s="30"/>
      <c r="N110" s="47"/>
    </row>
    <row r="111" spans="1:103" x14ac:dyDescent="0.25">
      <c r="A111" s="5" t="s">
        <v>70</v>
      </c>
      <c r="B111" s="8" t="s">
        <v>29</v>
      </c>
      <c r="C111" s="5" t="s">
        <v>93</v>
      </c>
      <c r="D111" s="5" t="s">
        <v>11</v>
      </c>
      <c r="E111" s="5" t="s">
        <v>10</v>
      </c>
      <c r="F111" s="6">
        <v>749.33</v>
      </c>
      <c r="G111" s="6">
        <v>570.19000000000005</v>
      </c>
      <c r="H111" s="6">
        <v>400.06</v>
      </c>
      <c r="I111" s="6">
        <v>229.45</v>
      </c>
      <c r="J111" s="6">
        <v>60.02</v>
      </c>
      <c r="K111" s="6"/>
      <c r="L111" s="6"/>
      <c r="M111" s="30"/>
      <c r="N111" s="47"/>
    </row>
    <row r="112" spans="1:103" ht="25.5" x14ac:dyDescent="0.25">
      <c r="A112" s="5" t="s">
        <v>70</v>
      </c>
      <c r="B112" s="8" t="s">
        <v>29</v>
      </c>
      <c r="C112" s="5" t="s">
        <v>94</v>
      </c>
      <c r="D112" s="5" t="s">
        <v>12</v>
      </c>
      <c r="E112" s="5" t="s">
        <v>10</v>
      </c>
      <c r="F112" s="6">
        <v>47.66</v>
      </c>
      <c r="G112" s="6">
        <v>36.58</v>
      </c>
      <c r="H112" s="6">
        <v>25.67</v>
      </c>
      <c r="I112" s="6">
        <v>14.72</v>
      </c>
      <c r="J112" s="6">
        <v>3.85</v>
      </c>
      <c r="K112" s="6"/>
      <c r="L112" s="6"/>
      <c r="M112" s="30"/>
      <c r="N112" s="47"/>
    </row>
    <row r="113" spans="1:103" x14ac:dyDescent="0.25">
      <c r="A113" s="5"/>
      <c r="B113" s="5"/>
      <c r="C113" s="5"/>
      <c r="D113" s="5"/>
      <c r="E113" s="5"/>
      <c r="F113" s="7">
        <f t="shared" ref="F113" si="114">SUM(F110:F112)</f>
        <v>5112.99</v>
      </c>
      <c r="G113" s="7">
        <f t="shared" ref="G113" si="115">SUM(G110:G112)</f>
        <v>4922.7700000000004</v>
      </c>
      <c r="H113" s="7">
        <f t="shared" ref="H113" si="116">SUM(H110:H112)</f>
        <v>4741.7300000000005</v>
      </c>
      <c r="I113" s="7">
        <f t="shared" ref="I113" si="117">SUM(I110:I112)</f>
        <v>4560.17</v>
      </c>
      <c r="J113" s="7">
        <f t="shared" ref="J113:K113" si="118">SUM(J110:J112)</f>
        <v>2221.87</v>
      </c>
      <c r="K113" s="7">
        <f t="shared" si="118"/>
        <v>0</v>
      </c>
      <c r="L113" s="7">
        <f t="shared" ref="L113" si="119">SUM(L110:L112)</f>
        <v>0</v>
      </c>
      <c r="M113" s="31">
        <f t="shared" ref="M113" si="120">SUM(M110:M112)</f>
        <v>0</v>
      </c>
      <c r="N113" s="45">
        <f>SUM(F113:M113)</f>
        <v>21559.530000000002</v>
      </c>
    </row>
    <row r="114" spans="1:103" x14ac:dyDescent="0.25">
      <c r="A114" s="5"/>
      <c r="B114" s="5"/>
      <c r="C114" s="5"/>
      <c r="D114" s="5"/>
      <c r="E114" s="5"/>
      <c r="F114" s="7"/>
      <c r="G114" s="7"/>
      <c r="H114" s="7"/>
      <c r="I114" s="7"/>
      <c r="J114" s="7"/>
      <c r="K114" s="7"/>
      <c r="L114" s="7"/>
      <c r="M114" s="31"/>
      <c r="N114" s="45"/>
    </row>
    <row r="115" spans="1:103" s="14" customFormat="1" ht="12.75" x14ac:dyDescent="0.25">
      <c r="A115" s="52" t="s">
        <v>108</v>
      </c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33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</row>
    <row r="116" spans="1:103" x14ac:dyDescent="0.25">
      <c r="A116" s="5" t="s">
        <v>71</v>
      </c>
      <c r="B116" s="8" t="s">
        <v>30</v>
      </c>
      <c r="C116" s="5" t="s">
        <v>92</v>
      </c>
      <c r="D116" s="5" t="s">
        <v>9</v>
      </c>
      <c r="E116" s="5" t="s">
        <v>10</v>
      </c>
      <c r="F116" s="6">
        <v>15020</v>
      </c>
      <c r="G116" s="6">
        <v>15020</v>
      </c>
      <c r="H116" s="6">
        <v>15020</v>
      </c>
      <c r="I116" s="6">
        <v>15020</v>
      </c>
      <c r="J116" s="6">
        <v>7510</v>
      </c>
      <c r="K116" s="6"/>
      <c r="L116" s="6"/>
      <c r="M116" s="30"/>
      <c r="N116" s="47"/>
    </row>
    <row r="117" spans="1:103" x14ac:dyDescent="0.25">
      <c r="A117" s="5" t="s">
        <v>71</v>
      </c>
      <c r="B117" s="8" t="s">
        <v>30</v>
      </c>
      <c r="C117" s="5" t="s">
        <v>93</v>
      </c>
      <c r="D117" s="5" t="s">
        <v>11</v>
      </c>
      <c r="E117" s="5" t="s">
        <v>10</v>
      </c>
      <c r="F117" s="6">
        <v>2607.6799999999998</v>
      </c>
      <c r="G117" s="6">
        <v>1984.32</v>
      </c>
      <c r="H117" s="6">
        <v>1392.24</v>
      </c>
      <c r="I117" s="6">
        <v>798.52</v>
      </c>
      <c r="J117" s="6">
        <v>208.88</v>
      </c>
      <c r="K117" s="6"/>
      <c r="L117" s="6"/>
      <c r="M117" s="30"/>
      <c r="N117" s="47"/>
    </row>
    <row r="118" spans="1:103" ht="25.5" x14ac:dyDescent="0.25">
      <c r="A118" s="5" t="s">
        <v>71</v>
      </c>
      <c r="B118" s="8" t="s">
        <v>30</v>
      </c>
      <c r="C118" s="5" t="s">
        <v>94</v>
      </c>
      <c r="D118" s="5" t="s">
        <v>12</v>
      </c>
      <c r="E118" s="5" t="s">
        <v>10</v>
      </c>
      <c r="F118" s="6">
        <v>165.82</v>
      </c>
      <c r="G118" s="6">
        <v>127.33</v>
      </c>
      <c r="H118" s="6">
        <v>89.35</v>
      </c>
      <c r="I118" s="6">
        <v>51.24</v>
      </c>
      <c r="J118" s="6">
        <v>13.41</v>
      </c>
      <c r="K118" s="6"/>
      <c r="L118" s="6"/>
      <c r="M118" s="30"/>
      <c r="N118" s="47"/>
    </row>
    <row r="119" spans="1:103" x14ac:dyDescent="0.25">
      <c r="A119" s="5"/>
      <c r="B119" s="5"/>
      <c r="C119" s="5"/>
      <c r="D119" s="5"/>
      <c r="E119" s="5"/>
      <c r="F119" s="7">
        <f t="shared" ref="F119" si="121">SUM(F116:F118)</f>
        <v>17793.5</v>
      </c>
      <c r="G119" s="7">
        <f t="shared" ref="G119" si="122">SUM(G116:G118)</f>
        <v>17131.650000000001</v>
      </c>
      <c r="H119" s="7">
        <f t="shared" ref="H119" si="123">SUM(H116:H118)</f>
        <v>16501.59</v>
      </c>
      <c r="I119" s="7">
        <f t="shared" ref="I119" si="124">SUM(I116:I118)</f>
        <v>15869.76</v>
      </c>
      <c r="J119" s="7">
        <f t="shared" ref="J119:K119" si="125">SUM(J116:J118)</f>
        <v>7732.29</v>
      </c>
      <c r="K119" s="7">
        <f t="shared" si="125"/>
        <v>0</v>
      </c>
      <c r="L119" s="7">
        <f t="shared" ref="L119" si="126">SUM(L116:L118)</f>
        <v>0</v>
      </c>
      <c r="M119" s="31">
        <f t="shared" ref="M119" si="127">SUM(M116:M118)</f>
        <v>0</v>
      </c>
      <c r="N119" s="45">
        <f>SUM(F119:M119)</f>
        <v>75028.789999999994</v>
      </c>
    </row>
    <row r="120" spans="1:103" x14ac:dyDescent="0.25">
      <c r="A120" s="5"/>
      <c r="B120" s="5"/>
      <c r="C120" s="5"/>
      <c r="D120" s="5"/>
      <c r="E120" s="5"/>
      <c r="F120" s="6"/>
      <c r="G120" s="6"/>
      <c r="H120" s="6"/>
      <c r="I120" s="6"/>
      <c r="J120" s="6"/>
      <c r="K120" s="6"/>
      <c r="L120" s="6"/>
      <c r="M120" s="30"/>
      <c r="N120" s="47"/>
    </row>
    <row r="121" spans="1:103" s="21" customFormat="1" ht="12.75" x14ac:dyDescent="0.25">
      <c r="A121" s="52" t="s">
        <v>109</v>
      </c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33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5"/>
      <c r="CI121" s="15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</row>
    <row r="122" spans="1:103" x14ac:dyDescent="0.25">
      <c r="A122" s="5" t="s">
        <v>72</v>
      </c>
      <c r="B122" s="8" t="s">
        <v>31</v>
      </c>
      <c r="C122" s="5" t="s">
        <v>92</v>
      </c>
      <c r="D122" s="5" t="s">
        <v>9</v>
      </c>
      <c r="E122" s="5" t="s">
        <v>10</v>
      </c>
      <c r="F122" s="6">
        <v>3680</v>
      </c>
      <c r="G122" s="6">
        <v>3680</v>
      </c>
      <c r="H122" s="6">
        <v>3680</v>
      </c>
      <c r="I122" s="6">
        <v>3680</v>
      </c>
      <c r="J122" s="6">
        <v>1840</v>
      </c>
      <c r="K122" s="6"/>
      <c r="L122" s="6"/>
      <c r="M122" s="30"/>
      <c r="N122" s="47"/>
    </row>
    <row r="123" spans="1:103" x14ac:dyDescent="0.25">
      <c r="A123" s="5" t="s">
        <v>72</v>
      </c>
      <c r="B123" s="8" t="s">
        <v>31</v>
      </c>
      <c r="C123" s="5" t="s">
        <v>93</v>
      </c>
      <c r="D123" s="5" t="s">
        <v>11</v>
      </c>
      <c r="E123" s="5" t="s">
        <v>10</v>
      </c>
      <c r="F123" s="6">
        <v>667.91</v>
      </c>
      <c r="G123" s="6">
        <v>486.18</v>
      </c>
      <c r="H123" s="6">
        <v>341.11</v>
      </c>
      <c r="I123" s="6">
        <v>195.64</v>
      </c>
      <c r="J123" s="6">
        <v>51.18</v>
      </c>
      <c r="K123" s="6"/>
      <c r="L123" s="6"/>
      <c r="M123" s="30"/>
      <c r="N123" s="47"/>
    </row>
    <row r="124" spans="1:103" ht="25.5" x14ac:dyDescent="0.25">
      <c r="A124" s="5" t="s">
        <v>72</v>
      </c>
      <c r="B124" s="8" t="s">
        <v>31</v>
      </c>
      <c r="C124" s="5" t="s">
        <v>94</v>
      </c>
      <c r="D124" s="5" t="s">
        <v>12</v>
      </c>
      <c r="E124" s="5" t="s">
        <v>10</v>
      </c>
      <c r="F124" s="6">
        <v>40.619999999999997</v>
      </c>
      <c r="G124" s="6">
        <v>31.19</v>
      </c>
      <c r="H124" s="6">
        <v>21.89</v>
      </c>
      <c r="I124" s="6">
        <v>12.56</v>
      </c>
      <c r="J124" s="6">
        <v>3.28</v>
      </c>
      <c r="K124" s="6"/>
      <c r="L124" s="6"/>
      <c r="M124" s="30"/>
      <c r="N124" s="47"/>
    </row>
    <row r="125" spans="1:103" x14ac:dyDescent="0.25">
      <c r="A125" s="5"/>
      <c r="B125" s="5"/>
      <c r="C125" s="5"/>
      <c r="D125" s="5"/>
      <c r="E125" s="5"/>
      <c r="F125" s="7">
        <f t="shared" ref="F125" si="128">SUM(F122:F124)</f>
        <v>4388.53</v>
      </c>
      <c r="G125" s="7">
        <f t="shared" ref="G125" si="129">SUM(G122:G124)</f>
        <v>4197.37</v>
      </c>
      <c r="H125" s="7">
        <f t="shared" ref="H125" si="130">SUM(H122:H124)</f>
        <v>4043</v>
      </c>
      <c r="I125" s="7">
        <f t="shared" ref="I125" si="131">SUM(I122:I124)</f>
        <v>3888.2</v>
      </c>
      <c r="J125" s="7">
        <f t="shared" ref="J125:K125" si="132">SUM(J122:J124)</f>
        <v>1894.46</v>
      </c>
      <c r="K125" s="7">
        <f t="shared" si="132"/>
        <v>0</v>
      </c>
      <c r="L125" s="7">
        <f t="shared" ref="L125" si="133">SUM(L122:L124)</f>
        <v>0</v>
      </c>
      <c r="M125" s="31">
        <f t="shared" ref="M125" si="134">SUM(M122:M124)</f>
        <v>0</v>
      </c>
      <c r="N125" s="45">
        <f>SUM(F125:M125)</f>
        <v>18411.559999999998</v>
      </c>
    </row>
    <row r="126" spans="1:103" s="14" customFormat="1" ht="12.75" x14ac:dyDescent="0.25">
      <c r="A126" s="52" t="s">
        <v>110</v>
      </c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33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</row>
    <row r="127" spans="1:103" x14ac:dyDescent="0.25">
      <c r="A127" s="5" t="s">
        <v>73</v>
      </c>
      <c r="B127" s="8" t="s">
        <v>33</v>
      </c>
      <c r="C127" s="5" t="s">
        <v>92</v>
      </c>
      <c r="D127" s="5" t="s">
        <v>9</v>
      </c>
      <c r="E127" s="5" t="s">
        <v>10</v>
      </c>
      <c r="F127" s="6">
        <v>11828</v>
      </c>
      <c r="G127" s="6">
        <v>11828</v>
      </c>
      <c r="H127" s="6">
        <v>11828</v>
      </c>
      <c r="I127" s="6">
        <v>11828</v>
      </c>
      <c r="J127" s="6">
        <v>8871</v>
      </c>
      <c r="K127" s="6"/>
      <c r="L127" s="6"/>
      <c r="M127" s="30"/>
      <c r="N127" s="47"/>
    </row>
    <row r="128" spans="1:103" x14ac:dyDescent="0.25">
      <c r="A128" s="5" t="s">
        <v>73</v>
      </c>
      <c r="B128" s="8" t="s">
        <v>33</v>
      </c>
      <c r="C128" s="5" t="s">
        <v>93</v>
      </c>
      <c r="D128" s="5" t="s">
        <v>11</v>
      </c>
      <c r="E128" s="5" t="s">
        <v>10</v>
      </c>
      <c r="F128" s="6">
        <v>2285.23</v>
      </c>
      <c r="G128" s="6">
        <v>1679.42</v>
      </c>
      <c r="H128" s="6">
        <v>1213.1600000000001</v>
      </c>
      <c r="I128" s="6">
        <v>745.64</v>
      </c>
      <c r="J128" s="6">
        <v>258.24</v>
      </c>
      <c r="K128" s="6"/>
      <c r="L128" s="6"/>
      <c r="M128" s="30"/>
      <c r="N128" s="47"/>
    </row>
    <row r="129" spans="1:103" ht="25.5" x14ac:dyDescent="0.25">
      <c r="A129" s="5" t="s">
        <v>73</v>
      </c>
      <c r="B129" s="8" t="s">
        <v>33</v>
      </c>
      <c r="C129" s="5" t="s">
        <v>94</v>
      </c>
      <c r="D129" s="5" t="s">
        <v>12</v>
      </c>
      <c r="E129" s="5" t="s">
        <v>10</v>
      </c>
      <c r="F129" s="6">
        <v>138.1</v>
      </c>
      <c r="G129" s="6">
        <v>107.78</v>
      </c>
      <c r="H129" s="6">
        <v>77.84</v>
      </c>
      <c r="I129" s="6">
        <v>47.85</v>
      </c>
      <c r="J129" s="6">
        <v>16.579999999999998</v>
      </c>
      <c r="K129" s="6"/>
      <c r="L129" s="6"/>
      <c r="M129" s="30"/>
      <c r="N129" s="47"/>
    </row>
    <row r="130" spans="1:103" x14ac:dyDescent="0.25">
      <c r="A130" s="5"/>
      <c r="B130" s="5"/>
      <c r="C130" s="5"/>
      <c r="D130" s="5"/>
      <c r="E130" s="5"/>
      <c r="F130" s="7">
        <f t="shared" ref="F130" si="135">SUM(F127:F129)</f>
        <v>14251.33</v>
      </c>
      <c r="G130" s="7">
        <f t="shared" ref="G130" si="136">SUM(G127:G129)</f>
        <v>13615.2</v>
      </c>
      <c r="H130" s="7">
        <f t="shared" ref="H130" si="137">SUM(H127:H129)</f>
        <v>13119</v>
      </c>
      <c r="I130" s="7">
        <f t="shared" ref="I130" si="138">SUM(I127:I129)</f>
        <v>12621.49</v>
      </c>
      <c r="J130" s="7">
        <f t="shared" ref="J130:K130" si="139">SUM(J127:J129)</f>
        <v>9145.82</v>
      </c>
      <c r="K130" s="7">
        <f t="shared" si="139"/>
        <v>0</v>
      </c>
      <c r="L130" s="7">
        <f t="shared" ref="L130" si="140">SUM(L127:L129)</f>
        <v>0</v>
      </c>
      <c r="M130" s="31">
        <f t="shared" ref="M130" si="141">SUM(M127:M129)</f>
        <v>0</v>
      </c>
      <c r="N130" s="45">
        <f>SUM(F130:M130)</f>
        <v>62752.84</v>
      </c>
    </row>
    <row r="131" spans="1:103" s="14" customFormat="1" ht="12.75" x14ac:dyDescent="0.25">
      <c r="A131" s="52" t="s">
        <v>113</v>
      </c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33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  <c r="CV131" s="15"/>
      <c r="CW131" s="15"/>
      <c r="CX131" s="15"/>
      <c r="CY131" s="15"/>
    </row>
    <row r="132" spans="1:103" x14ac:dyDescent="0.25">
      <c r="A132" s="5" t="s">
        <v>74</v>
      </c>
      <c r="B132" s="8" t="s">
        <v>34</v>
      </c>
      <c r="C132" s="5" t="s">
        <v>92</v>
      </c>
      <c r="D132" s="5" t="s">
        <v>9</v>
      </c>
      <c r="E132" s="5" t="s">
        <v>10</v>
      </c>
      <c r="F132" s="6">
        <v>11476</v>
      </c>
      <c r="G132" s="6">
        <v>11476</v>
      </c>
      <c r="H132" s="6">
        <v>11476</v>
      </c>
      <c r="I132" s="6">
        <v>11476</v>
      </c>
      <c r="J132" s="6">
        <v>11476</v>
      </c>
      <c r="K132" s="6"/>
      <c r="L132" s="6"/>
      <c r="M132" s="30"/>
      <c r="N132" s="47"/>
    </row>
    <row r="133" spans="1:103" x14ac:dyDescent="0.25">
      <c r="A133" s="5" t="s">
        <v>74</v>
      </c>
      <c r="B133" s="8" t="s">
        <v>34</v>
      </c>
      <c r="C133" s="5" t="s">
        <v>93</v>
      </c>
      <c r="D133" s="5" t="s">
        <v>11</v>
      </c>
      <c r="E133" s="5" t="s">
        <v>10</v>
      </c>
      <c r="F133" s="6">
        <v>2255.2199999999998</v>
      </c>
      <c r="G133" s="6">
        <v>1759.17</v>
      </c>
      <c r="H133" s="6">
        <v>1290.3800000000001</v>
      </c>
      <c r="I133" s="6">
        <v>836.77</v>
      </c>
      <c r="J133" s="6">
        <v>383.46</v>
      </c>
      <c r="K133" s="6">
        <v>15.52</v>
      </c>
      <c r="L133" s="6"/>
      <c r="M133" s="30"/>
      <c r="N133" s="47"/>
    </row>
    <row r="134" spans="1:103" ht="25.5" x14ac:dyDescent="0.25">
      <c r="A134" s="5" t="s">
        <v>74</v>
      </c>
      <c r="B134" s="8" t="s">
        <v>34</v>
      </c>
      <c r="C134" s="5" t="s">
        <v>94</v>
      </c>
      <c r="D134" s="5" t="s">
        <v>12</v>
      </c>
      <c r="E134" s="5" t="s">
        <v>10</v>
      </c>
      <c r="F134" s="6">
        <v>141.27000000000001</v>
      </c>
      <c r="G134" s="6">
        <v>111.84</v>
      </c>
      <c r="H134" s="6">
        <v>82.8</v>
      </c>
      <c r="I134" s="6">
        <v>53.69</v>
      </c>
      <c r="J134" s="6">
        <v>24.62</v>
      </c>
      <c r="K134" s="6">
        <v>1</v>
      </c>
      <c r="L134" s="6"/>
      <c r="M134" s="30"/>
      <c r="N134" s="47"/>
    </row>
    <row r="135" spans="1:103" x14ac:dyDescent="0.25">
      <c r="A135" s="5"/>
      <c r="B135" s="5"/>
      <c r="C135" s="5"/>
      <c r="D135" s="5"/>
      <c r="E135" s="5"/>
      <c r="F135" s="7">
        <f t="shared" ref="F135:G135" si="142">SUM(F132:F134)</f>
        <v>13872.49</v>
      </c>
      <c r="G135" s="7">
        <f t="shared" si="142"/>
        <v>13347.01</v>
      </c>
      <c r="H135" s="7">
        <f t="shared" ref="H135" si="143">SUM(H132:H134)</f>
        <v>12849.18</v>
      </c>
      <c r="I135" s="7">
        <f t="shared" ref="I135" si="144">SUM(I132:I134)</f>
        <v>12366.460000000001</v>
      </c>
      <c r="J135" s="7">
        <f t="shared" ref="J135:K135" si="145">SUM(J132:J134)</f>
        <v>11884.08</v>
      </c>
      <c r="K135" s="7">
        <f t="shared" si="145"/>
        <v>16.52</v>
      </c>
      <c r="L135" s="7">
        <f t="shared" ref="L135" si="146">SUM(L132:L134)</f>
        <v>0</v>
      </c>
      <c r="M135" s="31">
        <f t="shared" ref="M135" si="147">SUM(M132:M134)</f>
        <v>0</v>
      </c>
      <c r="N135" s="45">
        <f>SUM(F135:M135)</f>
        <v>64335.74</v>
      </c>
    </row>
    <row r="136" spans="1:103" s="14" customFormat="1" ht="12.75" x14ac:dyDescent="0.25">
      <c r="A136" s="52" t="s">
        <v>112</v>
      </c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33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</row>
    <row r="137" spans="1:103" x14ac:dyDescent="0.25">
      <c r="A137" s="5" t="s">
        <v>75</v>
      </c>
      <c r="B137" s="8" t="s">
        <v>35</v>
      </c>
      <c r="C137" s="5" t="s">
        <v>92</v>
      </c>
      <c r="D137" s="5" t="s">
        <v>9</v>
      </c>
      <c r="E137" s="5" t="s">
        <v>10</v>
      </c>
      <c r="F137" s="6">
        <v>10408</v>
      </c>
      <c r="G137" s="6">
        <v>10408</v>
      </c>
      <c r="H137" s="6">
        <v>10408</v>
      </c>
      <c r="I137" s="6">
        <v>10408</v>
      </c>
      <c r="J137" s="6">
        <v>10408</v>
      </c>
      <c r="K137" s="6">
        <v>10408</v>
      </c>
      <c r="L137" s="6">
        <v>10408</v>
      </c>
      <c r="M137" s="30">
        <v>83264</v>
      </c>
      <c r="N137" s="47"/>
    </row>
    <row r="138" spans="1:103" x14ac:dyDescent="0.25">
      <c r="A138" s="5" t="s">
        <v>75</v>
      </c>
      <c r="B138" s="8" t="s">
        <v>35</v>
      </c>
      <c r="C138" s="5" t="s">
        <v>93</v>
      </c>
      <c r="D138" s="5" t="s">
        <v>11</v>
      </c>
      <c r="E138" s="5" t="s">
        <v>10</v>
      </c>
      <c r="F138" s="6">
        <v>6256.01</v>
      </c>
      <c r="G138" s="6">
        <v>5749.86</v>
      </c>
      <c r="H138" s="6">
        <v>5281.6</v>
      </c>
      <c r="I138" s="6">
        <v>4870.17</v>
      </c>
      <c r="J138" s="6">
        <v>4470.3</v>
      </c>
      <c r="K138" s="6">
        <v>4046.8</v>
      </c>
      <c r="L138" s="6">
        <v>3635.67</v>
      </c>
      <c r="M138" s="30">
        <v>14316</v>
      </c>
      <c r="N138" s="47"/>
    </row>
    <row r="139" spans="1:103" ht="25.5" x14ac:dyDescent="0.25">
      <c r="A139" s="5" t="s">
        <v>75</v>
      </c>
      <c r="B139" s="8" t="s">
        <v>35</v>
      </c>
      <c r="C139" s="5" t="s">
        <v>94</v>
      </c>
      <c r="D139" s="5" t="s">
        <v>12</v>
      </c>
      <c r="E139" s="5" t="s">
        <v>10</v>
      </c>
      <c r="F139" s="6">
        <v>392.67</v>
      </c>
      <c r="G139" s="6">
        <v>365.25</v>
      </c>
      <c r="H139" s="6">
        <v>338.91</v>
      </c>
      <c r="I139" s="6">
        <v>312.51</v>
      </c>
      <c r="J139" s="6">
        <v>286.85000000000002</v>
      </c>
      <c r="K139" s="6">
        <v>259.68</v>
      </c>
      <c r="L139" s="6">
        <v>233.3</v>
      </c>
      <c r="M139" s="30">
        <v>918.64</v>
      </c>
      <c r="N139" s="47"/>
    </row>
    <row r="140" spans="1:103" x14ac:dyDescent="0.25">
      <c r="A140" s="5"/>
      <c r="B140" s="5"/>
      <c r="C140" s="5"/>
      <c r="D140" s="5"/>
      <c r="E140" s="5"/>
      <c r="F140" s="7">
        <f t="shared" ref="F140" si="148">SUM(F137:F139)</f>
        <v>17056.68</v>
      </c>
      <c r="G140" s="7">
        <f t="shared" ref="G140" si="149">SUM(G137:G139)</f>
        <v>16523.11</v>
      </c>
      <c r="H140" s="7">
        <f t="shared" ref="H140" si="150">SUM(H137:H139)</f>
        <v>16028.51</v>
      </c>
      <c r="I140" s="7">
        <f t="shared" ref="I140" si="151">SUM(I137:I139)</f>
        <v>15590.68</v>
      </c>
      <c r="J140" s="7">
        <f t="shared" ref="J140:K140" si="152">SUM(J137:J139)</f>
        <v>15165.15</v>
      </c>
      <c r="K140" s="7">
        <f t="shared" si="152"/>
        <v>14714.48</v>
      </c>
      <c r="L140" s="7">
        <f t="shared" ref="L140" si="153">SUM(L137:L139)</f>
        <v>14276.97</v>
      </c>
      <c r="M140" s="31">
        <f t="shared" ref="M140" si="154">SUM(M137:M139)</f>
        <v>98498.64</v>
      </c>
      <c r="N140" s="45">
        <f>SUM(F140:M140)</f>
        <v>207854.22</v>
      </c>
    </row>
    <row r="141" spans="1:103" x14ac:dyDescent="0.25">
      <c r="A141" s="5"/>
      <c r="B141" s="5"/>
      <c r="C141" s="5"/>
      <c r="D141" s="5"/>
      <c r="E141" s="5"/>
      <c r="F141" s="7"/>
      <c r="G141" s="7"/>
      <c r="H141" s="7"/>
      <c r="I141" s="7"/>
      <c r="J141" s="7"/>
      <c r="K141" s="7"/>
      <c r="L141" s="7"/>
      <c r="M141" s="31"/>
      <c r="N141" s="45"/>
    </row>
    <row r="142" spans="1:103" s="14" customFormat="1" ht="12.75" x14ac:dyDescent="0.25">
      <c r="A142" s="52" t="s">
        <v>124</v>
      </c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33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5"/>
      <c r="CI142" s="15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</row>
    <row r="143" spans="1:103" x14ac:dyDescent="0.25">
      <c r="A143" s="5" t="s">
        <v>76</v>
      </c>
      <c r="B143" s="8" t="s">
        <v>36</v>
      </c>
      <c r="C143" s="5" t="s">
        <v>92</v>
      </c>
      <c r="D143" s="5" t="s">
        <v>9</v>
      </c>
      <c r="E143" s="5" t="s">
        <v>10</v>
      </c>
      <c r="F143" s="6">
        <v>20152</v>
      </c>
      <c r="G143" s="6">
        <v>20152</v>
      </c>
      <c r="H143" s="6">
        <v>20152</v>
      </c>
      <c r="I143" s="6">
        <v>20152</v>
      </c>
      <c r="J143" s="6">
        <v>20152</v>
      </c>
      <c r="K143" s="6">
        <v>10076</v>
      </c>
      <c r="L143" s="6"/>
      <c r="M143" s="30"/>
      <c r="N143" s="47"/>
    </row>
    <row r="144" spans="1:103" x14ac:dyDescent="0.25">
      <c r="A144" s="5" t="s">
        <v>76</v>
      </c>
      <c r="B144" s="8" t="s">
        <v>36</v>
      </c>
      <c r="C144" s="5" t="s">
        <v>93</v>
      </c>
      <c r="D144" s="5" t="s">
        <v>11</v>
      </c>
      <c r="E144" s="5" t="s">
        <v>10</v>
      </c>
      <c r="F144" s="6">
        <v>4202.96</v>
      </c>
      <c r="G144" s="6">
        <v>3458.36</v>
      </c>
      <c r="H144" s="6">
        <v>2663.94</v>
      </c>
      <c r="I144" s="6">
        <v>1867.38</v>
      </c>
      <c r="J144" s="6">
        <v>1072.46</v>
      </c>
      <c r="K144" s="6">
        <v>245.89</v>
      </c>
      <c r="L144" s="6"/>
      <c r="M144" s="30"/>
      <c r="N144" s="47"/>
    </row>
    <row r="145" spans="1:103" ht="25.5" x14ac:dyDescent="0.25">
      <c r="A145" s="5" t="s">
        <v>76</v>
      </c>
      <c r="B145" s="8" t="s">
        <v>36</v>
      </c>
      <c r="C145" s="5" t="s">
        <v>94</v>
      </c>
      <c r="D145" s="5" t="s">
        <v>12</v>
      </c>
      <c r="E145" s="5" t="s">
        <v>10</v>
      </c>
      <c r="F145" s="6">
        <v>273.70999999999998</v>
      </c>
      <c r="G145" s="6">
        <v>221.92</v>
      </c>
      <c r="H145" s="6">
        <v>170.95</v>
      </c>
      <c r="I145" s="6">
        <v>119.82</v>
      </c>
      <c r="J145" s="6">
        <v>68.81</v>
      </c>
      <c r="K145" s="6">
        <v>15.78</v>
      </c>
      <c r="L145" s="6"/>
      <c r="M145" s="30"/>
      <c r="N145" s="47"/>
    </row>
    <row r="146" spans="1:103" x14ac:dyDescent="0.25">
      <c r="A146" s="5"/>
      <c r="B146" s="5"/>
      <c r="C146" s="5"/>
      <c r="D146" s="5"/>
      <c r="E146" s="5"/>
      <c r="F146" s="7">
        <f t="shared" ref="F146" si="155">SUM(F143:F145)</f>
        <v>24628.67</v>
      </c>
      <c r="G146" s="7">
        <f t="shared" ref="G146" si="156">SUM(G143:G145)</f>
        <v>23832.28</v>
      </c>
      <c r="H146" s="7">
        <f t="shared" ref="H146" si="157">SUM(H143:H145)</f>
        <v>22986.89</v>
      </c>
      <c r="I146" s="7">
        <f t="shared" ref="I146" si="158">SUM(I143:I145)</f>
        <v>22139.200000000001</v>
      </c>
      <c r="J146" s="7">
        <f t="shared" ref="J146:K146" si="159">SUM(J143:J145)</f>
        <v>21293.27</v>
      </c>
      <c r="K146" s="7">
        <f t="shared" si="159"/>
        <v>10337.67</v>
      </c>
      <c r="L146" s="7">
        <f t="shared" ref="L146" si="160">SUM(L143:L145)</f>
        <v>0</v>
      </c>
      <c r="M146" s="31">
        <f t="shared" ref="M146" si="161">SUM(M143:M145)</f>
        <v>0</v>
      </c>
      <c r="N146" s="45">
        <f>SUM(F146:M146)</f>
        <v>125217.98</v>
      </c>
    </row>
    <row r="147" spans="1:103" s="14" customFormat="1" ht="12.75" x14ac:dyDescent="0.25">
      <c r="A147" s="52" t="s">
        <v>111</v>
      </c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33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5"/>
      <c r="BN147" s="15"/>
      <c r="BO147" s="15"/>
      <c r="BP147" s="15"/>
      <c r="BQ147" s="15"/>
      <c r="BR147" s="15"/>
      <c r="BS147" s="15"/>
      <c r="BT147" s="15"/>
      <c r="BU147" s="15"/>
      <c r="BV147" s="15"/>
      <c r="BW147" s="15"/>
      <c r="BX147" s="15"/>
      <c r="BY147" s="15"/>
      <c r="BZ147" s="15"/>
      <c r="CA147" s="15"/>
      <c r="CB147" s="15"/>
      <c r="CC147" s="15"/>
      <c r="CD147" s="15"/>
      <c r="CE147" s="15"/>
      <c r="CF147" s="15"/>
      <c r="CG147" s="15"/>
      <c r="CH147" s="15"/>
      <c r="CI147" s="15"/>
      <c r="CJ147" s="15"/>
      <c r="CK147" s="15"/>
      <c r="CL147" s="15"/>
      <c r="CM147" s="15"/>
      <c r="CN147" s="15"/>
      <c r="CO147" s="15"/>
      <c r="CP147" s="15"/>
      <c r="CQ147" s="15"/>
      <c r="CR147" s="15"/>
      <c r="CS147" s="15"/>
      <c r="CT147" s="15"/>
      <c r="CU147" s="15"/>
      <c r="CV147" s="15"/>
      <c r="CW147" s="15"/>
      <c r="CX147" s="15"/>
      <c r="CY147" s="15"/>
    </row>
    <row r="148" spans="1:103" x14ac:dyDescent="0.25">
      <c r="A148" s="5" t="s">
        <v>77</v>
      </c>
      <c r="B148" s="8" t="s">
        <v>37</v>
      </c>
      <c r="C148" s="5" t="s">
        <v>92</v>
      </c>
      <c r="D148" s="5" t="s">
        <v>9</v>
      </c>
      <c r="E148" s="5" t="s">
        <v>10</v>
      </c>
      <c r="F148" s="6">
        <v>23732</v>
      </c>
      <c r="G148" s="6">
        <v>23732</v>
      </c>
      <c r="H148" s="6">
        <v>23732</v>
      </c>
      <c r="I148" s="6">
        <v>23732</v>
      </c>
      <c r="J148" s="6">
        <v>23732</v>
      </c>
      <c r="K148" s="6">
        <v>23732</v>
      </c>
      <c r="L148" s="6">
        <v>23732</v>
      </c>
      <c r="M148" s="30">
        <v>439042</v>
      </c>
      <c r="N148" s="47"/>
    </row>
    <row r="149" spans="1:103" x14ac:dyDescent="0.25">
      <c r="A149" s="5" t="s">
        <v>77</v>
      </c>
      <c r="B149" s="8" t="s">
        <v>37</v>
      </c>
      <c r="C149" s="5" t="s">
        <v>93</v>
      </c>
      <c r="D149" s="5" t="s">
        <v>11</v>
      </c>
      <c r="E149" s="5" t="s">
        <v>10</v>
      </c>
      <c r="F149" s="6">
        <v>23681.19</v>
      </c>
      <c r="G149" s="6">
        <v>22821.53</v>
      </c>
      <c r="H149" s="6">
        <v>21886.02</v>
      </c>
      <c r="I149" s="6">
        <v>20947.919999999998</v>
      </c>
      <c r="J149" s="6">
        <v>20063.14</v>
      </c>
      <c r="K149" s="6">
        <v>19070.48</v>
      </c>
      <c r="L149" s="6">
        <v>18133.05</v>
      </c>
      <c r="M149" s="30">
        <v>166526.56</v>
      </c>
      <c r="N149" s="47"/>
    </row>
    <row r="150" spans="1:103" ht="25.5" x14ac:dyDescent="0.25">
      <c r="A150" s="5" t="s">
        <v>77</v>
      </c>
      <c r="B150" s="8" t="s">
        <v>37</v>
      </c>
      <c r="C150" s="5" t="s">
        <v>94</v>
      </c>
      <c r="D150" s="5" t="s">
        <v>12</v>
      </c>
      <c r="E150" s="5" t="s">
        <v>10</v>
      </c>
      <c r="F150" s="6">
        <v>1528.7</v>
      </c>
      <c r="G150" s="6">
        <v>1464.42</v>
      </c>
      <c r="H150" s="6">
        <v>1404.38</v>
      </c>
      <c r="I150" s="6">
        <v>1344.2</v>
      </c>
      <c r="J150" s="6">
        <v>1287.42</v>
      </c>
      <c r="K150" s="6">
        <v>1223.73</v>
      </c>
      <c r="L150" s="6">
        <v>1163.56</v>
      </c>
      <c r="M150" s="30">
        <v>10685.79</v>
      </c>
      <c r="N150" s="47"/>
    </row>
    <row r="151" spans="1:103" x14ac:dyDescent="0.25">
      <c r="A151" s="5"/>
      <c r="B151" s="5"/>
      <c r="C151" s="5"/>
      <c r="D151" s="5"/>
      <c r="E151" s="5"/>
      <c r="F151" s="7">
        <f t="shared" ref="F151" si="162">SUM(F148:F150)</f>
        <v>48941.89</v>
      </c>
      <c r="G151" s="7">
        <f t="shared" ref="G151" si="163">SUM(G148:G150)</f>
        <v>48017.95</v>
      </c>
      <c r="H151" s="7">
        <f t="shared" ref="H151" si="164">SUM(H148:H150)</f>
        <v>47022.400000000001</v>
      </c>
      <c r="I151" s="7">
        <f t="shared" ref="I151" si="165">SUM(I148:I150)</f>
        <v>46024.119999999995</v>
      </c>
      <c r="J151" s="7">
        <f t="shared" ref="J151:K151" si="166">SUM(J148:J150)</f>
        <v>45082.559999999998</v>
      </c>
      <c r="K151" s="7">
        <f t="shared" si="166"/>
        <v>44026.21</v>
      </c>
      <c r="L151" s="7">
        <f t="shared" ref="L151" si="167">SUM(L148:L150)</f>
        <v>43028.61</v>
      </c>
      <c r="M151" s="31">
        <f t="shared" ref="M151" si="168">SUM(M148:M150)</f>
        <v>616254.35000000009</v>
      </c>
      <c r="N151" s="45">
        <f>SUM(F151:M151)</f>
        <v>938398.09000000008</v>
      </c>
    </row>
    <row r="152" spans="1:103" x14ac:dyDescent="0.25">
      <c r="A152" s="5"/>
      <c r="B152" s="5"/>
      <c r="C152" s="5"/>
      <c r="D152" s="5"/>
      <c r="E152" s="5"/>
      <c r="F152" s="7"/>
      <c r="G152" s="7"/>
      <c r="H152" s="7"/>
      <c r="I152" s="7"/>
      <c r="J152" s="7"/>
      <c r="K152" s="7"/>
      <c r="L152" s="7"/>
      <c r="M152" s="31"/>
      <c r="N152" s="45"/>
    </row>
    <row r="153" spans="1:103" s="14" customFormat="1" ht="12.75" x14ac:dyDescent="0.25">
      <c r="A153" s="52" t="s">
        <v>144</v>
      </c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33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5"/>
      <c r="BP153" s="15"/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5"/>
      <c r="CJ153" s="15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</row>
    <row r="154" spans="1:103" x14ac:dyDescent="0.25">
      <c r="A154" s="5" t="s">
        <v>78</v>
      </c>
      <c r="B154" s="8" t="s">
        <v>38</v>
      </c>
      <c r="C154" s="5" t="s">
        <v>92</v>
      </c>
      <c r="D154" s="5" t="s">
        <v>9</v>
      </c>
      <c r="E154" s="5" t="s">
        <v>10</v>
      </c>
      <c r="F154" s="6">
        <v>34492</v>
      </c>
      <c r="G154" s="6">
        <v>34492</v>
      </c>
      <c r="H154" s="6">
        <v>34492</v>
      </c>
      <c r="I154" s="6">
        <v>34492</v>
      </c>
      <c r="J154" s="6">
        <v>34492</v>
      </c>
      <c r="K154" s="6">
        <v>34492</v>
      </c>
      <c r="L154" s="6">
        <v>34492</v>
      </c>
      <c r="M154" s="30">
        <v>638102</v>
      </c>
      <c r="N154" s="47"/>
    </row>
    <row r="155" spans="1:103" x14ac:dyDescent="0.25">
      <c r="A155" s="5" t="s">
        <v>78</v>
      </c>
      <c r="B155" s="8" t="s">
        <v>38</v>
      </c>
      <c r="C155" s="5" t="s">
        <v>93</v>
      </c>
      <c r="D155" s="5" t="s">
        <v>11</v>
      </c>
      <c r="E155" s="5" t="s">
        <v>10</v>
      </c>
      <c r="F155" s="6">
        <v>34418.160000000003</v>
      </c>
      <c r="G155" s="6">
        <v>33168.74</v>
      </c>
      <c r="H155" s="6">
        <v>31809.05</v>
      </c>
      <c r="I155" s="6">
        <v>30445.66</v>
      </c>
      <c r="J155" s="6">
        <v>29159.69</v>
      </c>
      <c r="K155" s="6">
        <v>27716.99</v>
      </c>
      <c r="L155" s="6">
        <v>26354.52</v>
      </c>
      <c r="M155" s="30">
        <v>242029.2</v>
      </c>
      <c r="N155" s="47"/>
    </row>
    <row r="156" spans="1:103" ht="25.5" x14ac:dyDescent="0.25">
      <c r="A156" s="5" t="s">
        <v>78</v>
      </c>
      <c r="B156" s="8" t="s">
        <v>38</v>
      </c>
      <c r="C156" s="5" t="s">
        <v>94</v>
      </c>
      <c r="D156" s="5" t="s">
        <v>12</v>
      </c>
      <c r="E156" s="5" t="s">
        <v>10</v>
      </c>
      <c r="F156" s="6">
        <v>2221.81</v>
      </c>
      <c r="G156" s="6">
        <v>2128.39</v>
      </c>
      <c r="H156" s="6">
        <v>2041.13</v>
      </c>
      <c r="I156" s="6">
        <v>1953.65</v>
      </c>
      <c r="J156" s="6">
        <v>1871.14</v>
      </c>
      <c r="K156" s="6">
        <v>1778.57</v>
      </c>
      <c r="L156" s="6">
        <v>1691.11</v>
      </c>
      <c r="M156" s="30">
        <v>15530.66</v>
      </c>
      <c r="N156" s="47"/>
    </row>
    <row r="157" spans="1:103" x14ac:dyDescent="0.25">
      <c r="A157" s="5"/>
      <c r="B157" s="5"/>
      <c r="C157" s="5"/>
      <c r="D157" s="5"/>
      <c r="E157" s="5"/>
      <c r="F157" s="7">
        <f t="shared" ref="F157" si="169">SUM(F154:F156)</f>
        <v>71131.97</v>
      </c>
      <c r="G157" s="7">
        <f t="shared" ref="G157" si="170">SUM(G154:G156)</f>
        <v>69789.12999999999</v>
      </c>
      <c r="H157" s="7">
        <f t="shared" ref="H157" si="171">SUM(H154:H156)</f>
        <v>68342.180000000008</v>
      </c>
      <c r="I157" s="7">
        <f t="shared" ref="I157" si="172">SUM(I154:I156)</f>
        <v>66891.31</v>
      </c>
      <c r="J157" s="7">
        <f t="shared" ref="J157:K157" si="173">SUM(J154:J156)</f>
        <v>65522.83</v>
      </c>
      <c r="K157" s="7">
        <f t="shared" si="173"/>
        <v>63987.560000000005</v>
      </c>
      <c r="L157" s="7">
        <f t="shared" ref="L157" si="174">SUM(L154:L156)</f>
        <v>62537.630000000005</v>
      </c>
      <c r="M157" s="31">
        <f t="shared" ref="M157" si="175">SUM(M154:M156)</f>
        <v>895661.86</v>
      </c>
      <c r="N157" s="45">
        <f>SUM(F157:M157)</f>
        <v>1363864.47</v>
      </c>
    </row>
    <row r="158" spans="1:103" x14ac:dyDescent="0.25">
      <c r="A158" s="5"/>
      <c r="B158" s="5"/>
      <c r="C158" s="5"/>
      <c r="D158" s="5"/>
      <c r="E158" s="5"/>
      <c r="F158" s="7"/>
      <c r="G158" s="7"/>
      <c r="H158" s="7"/>
      <c r="I158" s="7"/>
      <c r="J158" s="7"/>
      <c r="K158" s="7"/>
      <c r="L158" s="7"/>
      <c r="M158" s="31"/>
      <c r="N158" s="45"/>
    </row>
    <row r="159" spans="1:103" s="14" customFormat="1" ht="12.75" x14ac:dyDescent="0.25">
      <c r="A159" s="52" t="s">
        <v>145</v>
      </c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33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5"/>
      <c r="BP159" s="15"/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5"/>
      <c r="CJ159" s="15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</row>
    <row r="160" spans="1:103" x14ac:dyDescent="0.25">
      <c r="A160" s="5" t="s">
        <v>79</v>
      </c>
      <c r="B160" s="8" t="s">
        <v>39</v>
      </c>
      <c r="C160" s="5" t="s">
        <v>92</v>
      </c>
      <c r="D160" s="5" t="s">
        <v>9</v>
      </c>
      <c r="E160" s="5" t="s">
        <v>10</v>
      </c>
      <c r="F160" s="6">
        <v>22204</v>
      </c>
      <c r="G160" s="6">
        <v>22204</v>
      </c>
      <c r="H160" s="6">
        <v>22204</v>
      </c>
      <c r="I160" s="6">
        <v>22204</v>
      </c>
      <c r="J160" s="6">
        <v>22204</v>
      </c>
      <c r="K160" s="6">
        <v>22204</v>
      </c>
      <c r="L160" s="6">
        <v>22204</v>
      </c>
      <c r="M160" s="30">
        <v>427427</v>
      </c>
      <c r="N160" s="47"/>
    </row>
    <row r="161" spans="1:103" x14ac:dyDescent="0.25">
      <c r="A161" s="5" t="s">
        <v>79</v>
      </c>
      <c r="B161" s="8" t="s">
        <v>39</v>
      </c>
      <c r="C161" s="5" t="s">
        <v>93</v>
      </c>
      <c r="D161" s="5" t="s">
        <v>11</v>
      </c>
      <c r="E161" s="5" t="s">
        <v>10</v>
      </c>
      <c r="F161" s="6">
        <v>30240.76</v>
      </c>
      <c r="G161" s="6">
        <v>28744.04</v>
      </c>
      <c r="H161" s="6">
        <v>27600.95</v>
      </c>
      <c r="I161" s="6">
        <v>26454.74</v>
      </c>
      <c r="J161" s="6">
        <v>25376</v>
      </c>
      <c r="K161" s="6">
        <v>24160.74</v>
      </c>
      <c r="L161" s="6">
        <v>23015.3</v>
      </c>
      <c r="M161" s="30">
        <v>220045.06</v>
      </c>
      <c r="N161" s="47"/>
    </row>
    <row r="162" spans="1:103" x14ac:dyDescent="0.25">
      <c r="A162" s="5"/>
      <c r="B162" s="5"/>
      <c r="C162" s="5"/>
      <c r="D162" s="5"/>
      <c r="E162" s="5"/>
      <c r="F162" s="7">
        <f t="shared" ref="F162" si="176">SUM(F159:F161)</f>
        <v>52444.759999999995</v>
      </c>
      <c r="G162" s="7">
        <f t="shared" ref="G162" si="177">SUM(G159:G161)</f>
        <v>50948.04</v>
      </c>
      <c r="H162" s="7">
        <f t="shared" ref="H162" si="178">SUM(H159:H161)</f>
        <v>49804.95</v>
      </c>
      <c r="I162" s="7">
        <f t="shared" ref="I162" si="179">SUM(I159:I161)</f>
        <v>48658.740000000005</v>
      </c>
      <c r="J162" s="7">
        <f t="shared" ref="J162:K162" si="180">SUM(J159:J161)</f>
        <v>47580</v>
      </c>
      <c r="K162" s="7">
        <f t="shared" si="180"/>
        <v>46364.740000000005</v>
      </c>
      <c r="L162" s="7">
        <f t="shared" ref="L162" si="181">SUM(L159:L161)</f>
        <v>45219.3</v>
      </c>
      <c r="M162" s="31">
        <f t="shared" ref="M162" si="182">SUM(M159:M161)</f>
        <v>647472.06000000006</v>
      </c>
      <c r="N162" s="45">
        <f>SUM(F162:M162)</f>
        <v>988492.59000000008</v>
      </c>
    </row>
    <row r="163" spans="1:103" x14ac:dyDescent="0.25">
      <c r="A163" s="5"/>
      <c r="B163" s="8"/>
      <c r="C163" s="5"/>
      <c r="D163" s="5"/>
      <c r="E163" s="5"/>
      <c r="F163" s="7"/>
      <c r="G163" s="7"/>
      <c r="H163" s="7"/>
      <c r="I163" s="7"/>
      <c r="J163" s="7"/>
      <c r="K163" s="7"/>
      <c r="L163" s="7"/>
      <c r="M163" s="31"/>
      <c r="N163" s="48"/>
    </row>
    <row r="164" spans="1:103" s="14" customFormat="1" ht="12.75" x14ac:dyDescent="0.25">
      <c r="A164" s="52" t="s">
        <v>129</v>
      </c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33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  <c r="BF164" s="15"/>
      <c r="BG164" s="15"/>
      <c r="BH164" s="15"/>
      <c r="BI164" s="15"/>
      <c r="BJ164" s="15"/>
      <c r="BK164" s="15"/>
      <c r="BL164" s="15"/>
      <c r="BM164" s="15"/>
      <c r="BN164" s="15"/>
      <c r="BO164" s="15"/>
      <c r="BP164" s="15"/>
      <c r="BQ164" s="15"/>
      <c r="BR164" s="15"/>
      <c r="BS164" s="15"/>
      <c r="BT164" s="15"/>
      <c r="BU164" s="15"/>
      <c r="BV164" s="15"/>
      <c r="BW164" s="15"/>
      <c r="BX164" s="15"/>
      <c r="BY164" s="15"/>
      <c r="BZ164" s="15"/>
      <c r="CA164" s="15"/>
      <c r="CB164" s="15"/>
      <c r="CC164" s="15"/>
      <c r="CD164" s="15"/>
      <c r="CE164" s="15"/>
      <c r="CF164" s="15"/>
      <c r="CG164" s="15"/>
      <c r="CH164" s="15"/>
      <c r="CI164" s="15"/>
      <c r="CJ164" s="15"/>
      <c r="CK164" s="15"/>
      <c r="CL164" s="15"/>
      <c r="CM164" s="15"/>
      <c r="CN164" s="15"/>
      <c r="CO164" s="15"/>
      <c r="CP164" s="15"/>
      <c r="CQ164" s="15"/>
      <c r="CR164" s="15"/>
      <c r="CS164" s="15"/>
      <c r="CT164" s="15"/>
      <c r="CU164" s="15"/>
      <c r="CV164" s="15"/>
      <c r="CW164" s="15"/>
      <c r="CX164" s="15"/>
      <c r="CY164" s="15"/>
    </row>
    <row r="165" spans="1:103" x14ac:dyDescent="0.25">
      <c r="A165" s="5" t="s">
        <v>80</v>
      </c>
      <c r="B165" s="8" t="s">
        <v>40</v>
      </c>
      <c r="C165" s="5" t="s">
        <v>92</v>
      </c>
      <c r="D165" s="5" t="s">
        <v>41</v>
      </c>
      <c r="E165" s="5" t="s">
        <v>10</v>
      </c>
      <c r="F165" s="6">
        <v>12696</v>
      </c>
      <c r="G165" s="6">
        <v>12696</v>
      </c>
      <c r="H165" s="6"/>
      <c r="I165" s="6"/>
      <c r="J165" s="6"/>
      <c r="K165" s="6"/>
      <c r="L165" s="6"/>
      <c r="M165" s="30"/>
      <c r="N165" s="47"/>
    </row>
    <row r="166" spans="1:103" x14ac:dyDescent="0.25">
      <c r="A166" s="5" t="s">
        <v>80</v>
      </c>
      <c r="B166" s="8" t="s">
        <v>40</v>
      </c>
      <c r="C166" s="5" t="s">
        <v>93</v>
      </c>
      <c r="D166" s="5" t="s">
        <v>11</v>
      </c>
      <c r="E166" s="5" t="s">
        <v>10</v>
      </c>
      <c r="F166" s="6">
        <v>59.48</v>
      </c>
      <c r="G166" s="6">
        <v>27.18</v>
      </c>
      <c r="H166" s="6">
        <v>0.42</v>
      </c>
      <c r="I166" s="6"/>
      <c r="J166" s="6"/>
      <c r="K166" s="6"/>
      <c r="L166" s="6"/>
      <c r="M166" s="30"/>
      <c r="N166" s="47"/>
    </row>
    <row r="167" spans="1:103" x14ac:dyDescent="0.25">
      <c r="A167" s="5"/>
      <c r="B167" s="5"/>
      <c r="C167" s="5"/>
      <c r="D167" s="5"/>
      <c r="E167" s="5"/>
      <c r="F167" s="7">
        <f>SUM(F165:F166)</f>
        <v>12755.48</v>
      </c>
      <c r="G167" s="7">
        <f t="shared" ref="G167:M167" si="183">SUM(G165:G166)</f>
        <v>12723.18</v>
      </c>
      <c r="H167" s="7">
        <f t="shared" si="183"/>
        <v>0.42</v>
      </c>
      <c r="I167" s="7">
        <f t="shared" si="183"/>
        <v>0</v>
      </c>
      <c r="J167" s="7">
        <f t="shared" si="183"/>
        <v>0</v>
      </c>
      <c r="K167" s="7">
        <f t="shared" si="183"/>
        <v>0</v>
      </c>
      <c r="L167" s="7">
        <f t="shared" si="183"/>
        <v>0</v>
      </c>
      <c r="M167" s="31">
        <f t="shared" si="183"/>
        <v>0</v>
      </c>
      <c r="N167" s="45">
        <f>SUM(F167:M167)</f>
        <v>25479.079999999998</v>
      </c>
    </row>
    <row r="168" spans="1:103" x14ac:dyDescent="0.25">
      <c r="A168" s="5"/>
      <c r="B168" s="5"/>
      <c r="C168" s="5"/>
      <c r="D168" s="5"/>
      <c r="E168" s="5"/>
      <c r="F168" s="7"/>
      <c r="G168" s="7"/>
      <c r="H168" s="7"/>
      <c r="I168" s="7"/>
      <c r="J168" s="7"/>
      <c r="K168" s="7"/>
      <c r="L168" s="7"/>
      <c r="M168" s="31"/>
      <c r="N168" s="45"/>
    </row>
    <row r="169" spans="1:103" s="14" customFormat="1" ht="12.75" x14ac:dyDescent="0.25">
      <c r="A169" s="52" t="s">
        <v>130</v>
      </c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33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5"/>
      <c r="BS169" s="15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5"/>
      <c r="CE169" s="15"/>
      <c r="CF169" s="15"/>
      <c r="CG169" s="15"/>
      <c r="CH169" s="15"/>
      <c r="CI169" s="15"/>
      <c r="CJ169" s="15"/>
      <c r="CK169" s="15"/>
      <c r="CL169" s="15"/>
      <c r="CM169" s="15"/>
      <c r="CN169" s="15"/>
      <c r="CO169" s="15"/>
      <c r="CP169" s="15"/>
      <c r="CQ169" s="15"/>
      <c r="CR169" s="15"/>
      <c r="CS169" s="15"/>
      <c r="CT169" s="15"/>
      <c r="CU169" s="15"/>
      <c r="CV169" s="15"/>
      <c r="CW169" s="15"/>
      <c r="CX169" s="15"/>
      <c r="CY169" s="15"/>
    </row>
    <row r="170" spans="1:103" x14ac:dyDescent="0.25">
      <c r="A170" s="5" t="s">
        <v>81</v>
      </c>
      <c r="B170" s="8" t="s">
        <v>42</v>
      </c>
      <c r="C170" s="5" t="s">
        <v>92</v>
      </c>
      <c r="D170" s="5" t="s">
        <v>43</v>
      </c>
      <c r="E170" s="5" t="s">
        <v>10</v>
      </c>
      <c r="F170" s="6">
        <v>24080</v>
      </c>
      <c r="G170" s="6">
        <v>24080</v>
      </c>
      <c r="H170" s="6">
        <v>24080</v>
      </c>
      <c r="I170" s="6">
        <v>24080</v>
      </c>
      <c r="J170" s="6">
        <v>24080</v>
      </c>
      <c r="K170" s="6">
        <v>24080</v>
      </c>
      <c r="L170" s="6">
        <v>24080</v>
      </c>
      <c r="M170" s="30"/>
      <c r="N170" s="47"/>
    </row>
    <row r="171" spans="1:103" x14ac:dyDescent="0.25">
      <c r="A171" s="5" t="s">
        <v>81</v>
      </c>
      <c r="B171" s="8" t="s">
        <v>42</v>
      </c>
      <c r="C171" s="5" t="s">
        <v>93</v>
      </c>
      <c r="D171" s="5" t="s">
        <v>11</v>
      </c>
      <c r="E171" s="5" t="s">
        <v>10</v>
      </c>
      <c r="F171" s="6">
        <v>418.86</v>
      </c>
      <c r="G171" s="6">
        <v>356.73</v>
      </c>
      <c r="H171" s="6">
        <v>295.82</v>
      </c>
      <c r="I171" s="6">
        <v>234.74</v>
      </c>
      <c r="J171" s="6">
        <v>174.04</v>
      </c>
      <c r="K171" s="6">
        <v>112.5</v>
      </c>
      <c r="L171" s="6">
        <v>51.46</v>
      </c>
      <c r="M171" s="30">
        <v>2.09</v>
      </c>
      <c r="N171" s="47"/>
    </row>
    <row r="172" spans="1:103" x14ac:dyDescent="0.25">
      <c r="A172" s="5"/>
      <c r="B172" s="5"/>
      <c r="C172" s="5"/>
      <c r="D172" s="5"/>
      <c r="E172" s="5"/>
      <c r="F172" s="7">
        <f>SUM(F170:F171)</f>
        <v>24498.86</v>
      </c>
      <c r="G172" s="7">
        <f t="shared" ref="G172:M172" si="184">SUM(G170:G171)</f>
        <v>24436.73</v>
      </c>
      <c r="H172" s="7">
        <f t="shared" si="184"/>
        <v>24375.82</v>
      </c>
      <c r="I172" s="7">
        <f t="shared" si="184"/>
        <v>24314.74</v>
      </c>
      <c r="J172" s="7">
        <f t="shared" si="184"/>
        <v>24254.04</v>
      </c>
      <c r="K172" s="7">
        <f t="shared" si="184"/>
        <v>24192.5</v>
      </c>
      <c r="L172" s="7">
        <f t="shared" si="184"/>
        <v>24131.46</v>
      </c>
      <c r="M172" s="31">
        <f t="shared" si="184"/>
        <v>2.09</v>
      </c>
      <c r="N172" s="45">
        <f>SUM(F172:M172)</f>
        <v>170206.24</v>
      </c>
    </row>
    <row r="173" spans="1:103" x14ac:dyDescent="0.25">
      <c r="A173" s="5"/>
      <c r="B173" s="5"/>
      <c r="C173" s="5"/>
      <c r="D173" s="5"/>
      <c r="E173" s="5"/>
      <c r="F173" s="7"/>
      <c r="G173" s="7"/>
      <c r="H173" s="7"/>
      <c r="I173" s="7"/>
      <c r="J173" s="7"/>
      <c r="K173" s="7"/>
      <c r="L173" s="7"/>
      <c r="M173" s="31"/>
      <c r="N173" s="45"/>
    </row>
    <row r="174" spans="1:103" s="14" customFormat="1" ht="12.75" x14ac:dyDescent="0.25">
      <c r="A174" s="52" t="s">
        <v>131</v>
      </c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33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5"/>
      <c r="BL174" s="15"/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5"/>
      <c r="CF174" s="15"/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5"/>
      <c r="CR174" s="15"/>
      <c r="CS174" s="15"/>
      <c r="CT174" s="15"/>
      <c r="CU174" s="15"/>
      <c r="CV174" s="15"/>
      <c r="CW174" s="15"/>
      <c r="CX174" s="15"/>
      <c r="CY174" s="15"/>
    </row>
    <row r="175" spans="1:103" x14ac:dyDescent="0.25">
      <c r="A175" s="5" t="s">
        <v>82</v>
      </c>
      <c r="B175" s="8" t="s">
        <v>44</v>
      </c>
      <c r="C175" s="5" t="s">
        <v>92</v>
      </c>
      <c r="D175" s="5" t="s">
        <v>9</v>
      </c>
      <c r="E175" s="5" t="s">
        <v>10</v>
      </c>
      <c r="F175" s="6">
        <v>7012</v>
      </c>
      <c r="G175" s="6">
        <v>7012</v>
      </c>
      <c r="H175" s="6">
        <v>7012</v>
      </c>
      <c r="I175" s="6">
        <v>7012</v>
      </c>
      <c r="J175" s="6">
        <v>7012</v>
      </c>
      <c r="K175" s="6">
        <v>7012</v>
      </c>
      <c r="L175" s="6">
        <v>7012</v>
      </c>
      <c r="M175" s="30">
        <v>3506</v>
      </c>
      <c r="N175" s="47"/>
    </row>
    <row r="176" spans="1:103" x14ac:dyDescent="0.25">
      <c r="A176" s="5" t="s">
        <v>82</v>
      </c>
      <c r="B176" s="8" t="s">
        <v>44</v>
      </c>
      <c r="C176" s="5" t="s">
        <v>93</v>
      </c>
      <c r="D176" s="5" t="s">
        <v>11</v>
      </c>
      <c r="E176" s="5" t="s">
        <v>10</v>
      </c>
      <c r="F176" s="6">
        <v>2100.85</v>
      </c>
      <c r="G176" s="6">
        <v>1723.93</v>
      </c>
      <c r="H176" s="6">
        <v>1452.77</v>
      </c>
      <c r="I176" s="6">
        <v>1180.8699999999999</v>
      </c>
      <c r="J176" s="6">
        <v>911.01</v>
      </c>
      <c r="K176" s="6">
        <v>636.69000000000005</v>
      </c>
      <c r="L176" s="6">
        <v>364.96</v>
      </c>
      <c r="M176" s="30">
        <v>84.12</v>
      </c>
      <c r="N176" s="47"/>
    </row>
    <row r="177" spans="1:103" x14ac:dyDescent="0.25">
      <c r="A177" s="5"/>
      <c r="B177" s="5"/>
      <c r="C177" s="5"/>
      <c r="D177" s="5"/>
      <c r="E177" s="5"/>
      <c r="F177" s="7">
        <f>SUM(F175:F176)</f>
        <v>9112.85</v>
      </c>
      <c r="G177" s="7">
        <f t="shared" ref="G177:M177" si="185">SUM(G175:G176)</f>
        <v>8735.93</v>
      </c>
      <c r="H177" s="7">
        <f t="shared" si="185"/>
        <v>8464.77</v>
      </c>
      <c r="I177" s="7">
        <f t="shared" si="185"/>
        <v>8192.869999999999</v>
      </c>
      <c r="J177" s="7">
        <f t="shared" si="185"/>
        <v>7923.01</v>
      </c>
      <c r="K177" s="7">
        <f t="shared" si="185"/>
        <v>7648.6900000000005</v>
      </c>
      <c r="L177" s="7">
        <f t="shared" si="185"/>
        <v>7376.96</v>
      </c>
      <c r="M177" s="31">
        <f t="shared" si="185"/>
        <v>3590.12</v>
      </c>
      <c r="N177" s="45">
        <f>SUM(F177:M177)</f>
        <v>61045.200000000004</v>
      </c>
    </row>
    <row r="178" spans="1:103" x14ac:dyDescent="0.25">
      <c r="A178" s="5"/>
      <c r="B178" s="5"/>
      <c r="C178" s="5"/>
      <c r="D178" s="5"/>
      <c r="E178" s="5"/>
      <c r="F178" s="7"/>
      <c r="G178" s="7"/>
      <c r="H178" s="7"/>
      <c r="I178" s="7"/>
      <c r="J178" s="7"/>
      <c r="K178" s="7"/>
      <c r="L178" s="7"/>
      <c r="M178" s="31"/>
      <c r="N178" s="45"/>
    </row>
    <row r="179" spans="1:103" s="24" customFormat="1" ht="12.75" x14ac:dyDescent="0.25">
      <c r="A179" s="54" t="s">
        <v>142</v>
      </c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33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  <c r="BJ179" s="15"/>
      <c r="BK179" s="15"/>
      <c r="BL179" s="15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15"/>
      <c r="CJ179" s="15"/>
      <c r="CK179" s="15"/>
      <c r="CL179" s="15"/>
      <c r="CM179" s="15"/>
      <c r="CN179" s="15"/>
      <c r="CO179" s="15"/>
      <c r="CP179" s="15"/>
      <c r="CQ179" s="15"/>
      <c r="CR179" s="15"/>
      <c r="CS179" s="15"/>
      <c r="CT179" s="15"/>
      <c r="CU179" s="15"/>
      <c r="CV179" s="15"/>
      <c r="CW179" s="15"/>
      <c r="CX179" s="15"/>
      <c r="CY179" s="15"/>
    </row>
    <row r="180" spans="1:103" x14ac:dyDescent="0.25">
      <c r="A180" s="5" t="s">
        <v>83</v>
      </c>
      <c r="B180" s="8" t="s">
        <v>45</v>
      </c>
      <c r="C180" s="5" t="s">
        <v>92</v>
      </c>
      <c r="D180" s="5" t="s">
        <v>9</v>
      </c>
      <c r="E180" s="5" t="s">
        <v>10</v>
      </c>
      <c r="F180" s="18">
        <v>11204.6</v>
      </c>
      <c r="G180" s="18">
        <v>11204.6</v>
      </c>
      <c r="H180" s="18">
        <v>11204.6</v>
      </c>
      <c r="I180" s="18">
        <v>11204.6</v>
      </c>
      <c r="J180" s="18">
        <v>11204.6</v>
      </c>
      <c r="K180" s="18">
        <v>11204.6</v>
      </c>
      <c r="L180" s="18">
        <v>11204.6</v>
      </c>
      <c r="M180" s="18">
        <v>2801.3</v>
      </c>
      <c r="N180" s="47"/>
    </row>
    <row r="181" spans="1:103" x14ac:dyDescent="0.25">
      <c r="A181" s="5"/>
      <c r="B181" s="8"/>
      <c r="C181" s="5" t="s">
        <v>93</v>
      </c>
      <c r="D181" s="5" t="s">
        <v>11</v>
      </c>
      <c r="E181" s="5" t="s">
        <v>10</v>
      </c>
      <c r="F181" s="19">
        <v>3242.83</v>
      </c>
      <c r="G181" s="19">
        <v>2646.18</v>
      </c>
      <c r="H181" s="19">
        <v>2212.86</v>
      </c>
      <c r="I181" s="19">
        <v>1778.39</v>
      </c>
      <c r="J181" s="19">
        <v>1346.86</v>
      </c>
      <c r="K181" s="19">
        <v>908.83</v>
      </c>
      <c r="L181" s="19">
        <v>474.63</v>
      </c>
      <c r="M181" s="32">
        <v>74.349999999999994</v>
      </c>
      <c r="N181" s="47"/>
    </row>
    <row r="182" spans="1:103" x14ac:dyDescent="0.25">
      <c r="A182" s="5"/>
      <c r="B182" s="5"/>
      <c r="C182" s="5"/>
      <c r="D182" s="5"/>
      <c r="E182" s="5"/>
      <c r="F182" s="7">
        <f>SUM(F180:F181)</f>
        <v>14447.43</v>
      </c>
      <c r="G182" s="7">
        <f t="shared" ref="G182:M182" si="186">SUM(G180:G181)</f>
        <v>13850.78</v>
      </c>
      <c r="H182" s="7">
        <f t="shared" si="186"/>
        <v>13417.460000000001</v>
      </c>
      <c r="I182" s="7">
        <f t="shared" si="186"/>
        <v>12982.99</v>
      </c>
      <c r="J182" s="7">
        <f t="shared" si="186"/>
        <v>12551.460000000001</v>
      </c>
      <c r="K182" s="7">
        <f t="shared" si="186"/>
        <v>12113.43</v>
      </c>
      <c r="L182" s="7">
        <f t="shared" si="186"/>
        <v>11679.23</v>
      </c>
      <c r="M182" s="31">
        <f t="shared" si="186"/>
        <v>2875.65</v>
      </c>
      <c r="N182" s="45">
        <f>SUM(F182:M182)</f>
        <v>93918.429999999978</v>
      </c>
    </row>
    <row r="183" spans="1:103" x14ac:dyDescent="0.25">
      <c r="A183" s="5"/>
      <c r="B183" s="5"/>
      <c r="C183" s="5"/>
      <c r="D183" s="5"/>
      <c r="E183" s="5"/>
      <c r="F183" s="7"/>
      <c r="G183" s="7"/>
      <c r="H183" s="7"/>
      <c r="I183" s="7"/>
      <c r="J183" s="7"/>
      <c r="K183" s="7"/>
      <c r="L183" s="7"/>
      <c r="M183" s="31"/>
      <c r="N183" s="45"/>
    </row>
    <row r="184" spans="1:103" s="14" customFormat="1" ht="12.75" x14ac:dyDescent="0.25">
      <c r="A184" s="52" t="s">
        <v>141</v>
      </c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33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5"/>
      <c r="BJ184" s="1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5"/>
      <c r="CA184" s="15"/>
      <c r="CB184" s="15"/>
      <c r="CC184" s="15"/>
      <c r="CD184" s="15"/>
      <c r="CE184" s="15"/>
      <c r="CF184" s="15"/>
      <c r="CG184" s="15"/>
      <c r="CH184" s="15"/>
      <c r="CI184" s="15"/>
      <c r="CJ184" s="15"/>
      <c r="CK184" s="15"/>
      <c r="CL184" s="15"/>
      <c r="CM184" s="15"/>
      <c r="CN184" s="15"/>
      <c r="CO184" s="15"/>
      <c r="CP184" s="15"/>
      <c r="CQ184" s="15"/>
      <c r="CR184" s="15"/>
      <c r="CS184" s="15"/>
      <c r="CT184" s="15"/>
      <c r="CU184" s="15"/>
      <c r="CV184" s="15"/>
      <c r="CW184" s="15"/>
      <c r="CX184" s="15"/>
      <c r="CY184" s="15"/>
    </row>
    <row r="185" spans="1:103" x14ac:dyDescent="0.25">
      <c r="A185" s="5" t="s">
        <v>84</v>
      </c>
      <c r="B185" s="8" t="s">
        <v>46</v>
      </c>
      <c r="C185" s="5" t="s">
        <v>92</v>
      </c>
      <c r="D185" s="5" t="s">
        <v>9</v>
      </c>
      <c r="E185" s="5" t="s">
        <v>10</v>
      </c>
      <c r="F185" s="6">
        <v>7388</v>
      </c>
      <c r="G185" s="6">
        <v>7388</v>
      </c>
      <c r="H185" s="6">
        <v>7388</v>
      </c>
      <c r="I185" s="6">
        <v>7388</v>
      </c>
      <c r="J185" s="6">
        <v>7388</v>
      </c>
      <c r="K185" s="6">
        <v>7388</v>
      </c>
      <c r="L185" s="6">
        <v>7388</v>
      </c>
      <c r="M185" s="30">
        <v>3694</v>
      </c>
      <c r="N185" s="47"/>
    </row>
    <row r="186" spans="1:103" x14ac:dyDescent="0.25">
      <c r="A186" s="5" t="s">
        <v>84</v>
      </c>
      <c r="B186" s="8" t="s">
        <v>46</v>
      </c>
      <c r="C186" s="5" t="s">
        <v>93</v>
      </c>
      <c r="D186" s="5" t="s">
        <v>11</v>
      </c>
      <c r="E186" s="5" t="s">
        <v>10</v>
      </c>
      <c r="F186" s="6">
        <v>2200.9899999999998</v>
      </c>
      <c r="G186" s="6">
        <v>1816.38</v>
      </c>
      <c r="H186" s="6">
        <v>1530.69</v>
      </c>
      <c r="I186" s="6">
        <v>1244.19</v>
      </c>
      <c r="J186" s="6">
        <v>959.86</v>
      </c>
      <c r="K186" s="6">
        <v>670.83</v>
      </c>
      <c r="L186" s="6">
        <v>384.54</v>
      </c>
      <c r="M186" s="30">
        <v>88.63</v>
      </c>
      <c r="N186" s="47"/>
    </row>
    <row r="187" spans="1:103" x14ac:dyDescent="0.25">
      <c r="A187" s="5"/>
      <c r="B187" s="5"/>
      <c r="C187" s="5"/>
      <c r="D187" s="5"/>
      <c r="E187" s="5"/>
      <c r="F187" s="7">
        <f>SUM(F185:F186)</f>
        <v>9588.99</v>
      </c>
      <c r="G187" s="7">
        <f t="shared" ref="G187:M187" si="187">SUM(G185:G186)</f>
        <v>9204.380000000001</v>
      </c>
      <c r="H187" s="7">
        <f t="shared" si="187"/>
        <v>8918.69</v>
      </c>
      <c r="I187" s="7">
        <f t="shared" si="187"/>
        <v>8632.19</v>
      </c>
      <c r="J187" s="7">
        <f t="shared" si="187"/>
        <v>8347.86</v>
      </c>
      <c r="K187" s="7">
        <f t="shared" si="187"/>
        <v>8058.83</v>
      </c>
      <c r="L187" s="7">
        <f t="shared" si="187"/>
        <v>7772.54</v>
      </c>
      <c r="M187" s="31">
        <f t="shared" si="187"/>
        <v>3782.63</v>
      </c>
      <c r="N187" s="45">
        <f>SUM(F187:M187)</f>
        <v>64306.110000000008</v>
      </c>
    </row>
    <row r="188" spans="1:103" x14ac:dyDescent="0.25">
      <c r="A188" s="5"/>
      <c r="B188" s="5"/>
      <c r="C188" s="5"/>
      <c r="D188" s="5"/>
      <c r="E188" s="5"/>
      <c r="F188" s="7"/>
      <c r="G188" s="7"/>
      <c r="H188" s="7"/>
      <c r="I188" s="7"/>
      <c r="J188" s="7"/>
      <c r="K188" s="7"/>
      <c r="L188" s="7"/>
      <c r="M188" s="31"/>
      <c r="N188" s="45"/>
    </row>
    <row r="189" spans="1:103" s="14" customFormat="1" ht="12.75" x14ac:dyDescent="0.25">
      <c r="A189" s="52" t="s">
        <v>132</v>
      </c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33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15"/>
      <c r="CJ189" s="15"/>
      <c r="CK189" s="15"/>
      <c r="CL189" s="15"/>
      <c r="CM189" s="15"/>
      <c r="CN189" s="15"/>
      <c r="CO189" s="15"/>
      <c r="CP189" s="15"/>
      <c r="CQ189" s="15"/>
      <c r="CR189" s="15"/>
      <c r="CS189" s="15"/>
      <c r="CT189" s="15"/>
      <c r="CU189" s="15"/>
      <c r="CV189" s="15"/>
      <c r="CW189" s="15"/>
      <c r="CX189" s="15"/>
      <c r="CY189" s="15"/>
    </row>
    <row r="190" spans="1:103" x14ac:dyDescent="0.25">
      <c r="A190" s="5" t="s">
        <v>85</v>
      </c>
      <c r="B190" s="8" t="s">
        <v>47</v>
      </c>
      <c r="C190" s="5" t="s">
        <v>92</v>
      </c>
      <c r="D190" s="5" t="s">
        <v>9</v>
      </c>
      <c r="E190" s="5" t="s">
        <v>10</v>
      </c>
      <c r="F190" s="6">
        <v>20000</v>
      </c>
      <c r="G190" s="6">
        <v>20000</v>
      </c>
      <c r="H190" s="6">
        <v>20000</v>
      </c>
      <c r="I190" s="6">
        <v>20000</v>
      </c>
      <c r="J190" s="6">
        <v>20000</v>
      </c>
      <c r="K190" s="6">
        <v>8694.7099999999991</v>
      </c>
      <c r="L190" s="6"/>
      <c r="M190" s="30"/>
      <c r="N190" s="47"/>
    </row>
    <row r="191" spans="1:103" x14ac:dyDescent="0.25">
      <c r="A191" s="5" t="s">
        <v>85</v>
      </c>
      <c r="B191" s="8" t="s">
        <v>47</v>
      </c>
      <c r="C191" s="5" t="s">
        <v>93</v>
      </c>
      <c r="D191" s="5" t="s">
        <v>11</v>
      </c>
      <c r="E191" s="5" t="s">
        <v>10</v>
      </c>
      <c r="F191" s="6">
        <v>4491.37</v>
      </c>
      <c r="G191" s="6">
        <v>3385.92</v>
      </c>
      <c r="H191" s="6">
        <v>2596.31</v>
      </c>
      <c r="I191" s="6">
        <v>1804.52</v>
      </c>
      <c r="J191" s="6">
        <v>1014.22</v>
      </c>
      <c r="K191" s="6">
        <v>240.42</v>
      </c>
      <c r="L191" s="6"/>
      <c r="M191" s="30"/>
      <c r="N191" s="47"/>
    </row>
    <row r="192" spans="1:103" x14ac:dyDescent="0.25">
      <c r="A192" s="5"/>
      <c r="B192" s="5"/>
      <c r="C192" s="5"/>
      <c r="D192" s="5"/>
      <c r="E192" s="5"/>
      <c r="F192" s="7">
        <f>SUM(F190:F191)</f>
        <v>24491.37</v>
      </c>
      <c r="G192" s="7">
        <f t="shared" ref="G192:M192" si="188">SUM(G190:G191)</f>
        <v>23385.919999999998</v>
      </c>
      <c r="H192" s="7">
        <f t="shared" si="188"/>
        <v>22596.31</v>
      </c>
      <c r="I192" s="7">
        <f t="shared" si="188"/>
        <v>21804.52</v>
      </c>
      <c r="J192" s="7">
        <f t="shared" si="188"/>
        <v>21014.22</v>
      </c>
      <c r="K192" s="7">
        <f t="shared" si="188"/>
        <v>8935.1299999999992</v>
      </c>
      <c r="L192" s="7">
        <f t="shared" si="188"/>
        <v>0</v>
      </c>
      <c r="M192" s="31">
        <f t="shared" si="188"/>
        <v>0</v>
      </c>
      <c r="N192" s="45">
        <f>SUM(F192:M192)</f>
        <v>122227.47</v>
      </c>
    </row>
    <row r="193" spans="1:103" x14ac:dyDescent="0.25">
      <c r="A193" s="5"/>
      <c r="B193" s="5"/>
      <c r="C193" s="5"/>
      <c r="D193" s="5"/>
      <c r="E193" s="5"/>
      <c r="F193" s="7"/>
      <c r="G193" s="7"/>
      <c r="H193" s="7"/>
      <c r="I193" s="7"/>
      <c r="J193" s="7"/>
      <c r="K193" s="7"/>
      <c r="L193" s="7"/>
      <c r="M193" s="31"/>
      <c r="N193" s="45"/>
    </row>
    <row r="194" spans="1:103" s="14" customFormat="1" ht="12.75" x14ac:dyDescent="0.25">
      <c r="A194" s="52" t="s">
        <v>134</v>
      </c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33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5"/>
      <c r="CA194" s="15"/>
      <c r="CB194" s="15"/>
      <c r="CC194" s="15"/>
      <c r="CD194" s="15"/>
      <c r="CE194" s="15"/>
      <c r="CF194" s="15"/>
      <c r="CG194" s="15"/>
      <c r="CH194" s="15"/>
      <c r="CI194" s="15"/>
      <c r="CJ194" s="15"/>
      <c r="CK194" s="15"/>
      <c r="CL194" s="15"/>
      <c r="CM194" s="15"/>
      <c r="CN194" s="15"/>
      <c r="CO194" s="15"/>
      <c r="CP194" s="15"/>
      <c r="CQ194" s="15"/>
      <c r="CR194" s="15"/>
      <c r="CS194" s="15"/>
      <c r="CT194" s="15"/>
      <c r="CU194" s="15"/>
      <c r="CV194" s="15"/>
      <c r="CW194" s="15"/>
      <c r="CX194" s="15"/>
      <c r="CY194" s="15"/>
    </row>
    <row r="195" spans="1:103" x14ac:dyDescent="0.25">
      <c r="A195" s="5" t="s">
        <v>86</v>
      </c>
      <c r="B195" s="8" t="s">
        <v>48</v>
      </c>
      <c r="C195" s="5" t="s">
        <v>92</v>
      </c>
      <c r="D195" s="5" t="s">
        <v>9</v>
      </c>
      <c r="E195" s="5" t="s">
        <v>10</v>
      </c>
      <c r="F195" s="6">
        <v>36492</v>
      </c>
      <c r="G195" s="6">
        <v>36492</v>
      </c>
      <c r="H195" s="6">
        <v>36492</v>
      </c>
      <c r="I195" s="6">
        <v>36492</v>
      </c>
      <c r="J195" s="6">
        <v>36492</v>
      </c>
      <c r="K195" s="6">
        <v>36492</v>
      </c>
      <c r="L195" s="6">
        <v>36492</v>
      </c>
      <c r="M195" s="30">
        <v>200706</v>
      </c>
      <c r="N195" s="47"/>
    </row>
    <row r="196" spans="1:103" x14ac:dyDescent="0.25">
      <c r="A196" s="5" t="s">
        <v>86</v>
      </c>
      <c r="B196" s="8" t="s">
        <v>48</v>
      </c>
      <c r="C196" s="5" t="s">
        <v>93</v>
      </c>
      <c r="D196" s="5" t="s">
        <v>11</v>
      </c>
      <c r="E196" s="5" t="s">
        <v>10</v>
      </c>
      <c r="F196" s="6">
        <v>20064.240000000002</v>
      </c>
      <c r="G196" s="6">
        <v>16705.41</v>
      </c>
      <c r="H196" s="6">
        <v>15235.89</v>
      </c>
      <c r="I196" s="6">
        <v>13762.32</v>
      </c>
      <c r="J196" s="6">
        <v>12320.04</v>
      </c>
      <c r="K196" s="6">
        <v>10813.18</v>
      </c>
      <c r="L196" s="6">
        <v>9340.64</v>
      </c>
      <c r="M196" s="30">
        <v>25159.5</v>
      </c>
      <c r="N196" s="47"/>
    </row>
    <row r="197" spans="1:103" x14ac:dyDescent="0.25">
      <c r="A197" s="5"/>
      <c r="B197" s="5"/>
      <c r="C197" s="5"/>
      <c r="D197" s="5"/>
      <c r="E197" s="5"/>
      <c r="F197" s="7">
        <f>SUM(F195:F196)</f>
        <v>56556.240000000005</v>
      </c>
      <c r="G197" s="7">
        <f t="shared" ref="G197:M197" si="189">SUM(G195:G196)</f>
        <v>53197.41</v>
      </c>
      <c r="H197" s="7">
        <f t="shared" si="189"/>
        <v>51727.89</v>
      </c>
      <c r="I197" s="7">
        <f t="shared" si="189"/>
        <v>50254.32</v>
      </c>
      <c r="J197" s="7">
        <f t="shared" si="189"/>
        <v>48812.04</v>
      </c>
      <c r="K197" s="7">
        <f t="shared" si="189"/>
        <v>47305.18</v>
      </c>
      <c r="L197" s="7">
        <f t="shared" si="189"/>
        <v>45832.639999999999</v>
      </c>
      <c r="M197" s="31">
        <f t="shared" si="189"/>
        <v>225865.5</v>
      </c>
      <c r="N197" s="45">
        <f>SUM(F197:M197)</f>
        <v>579551.22</v>
      </c>
    </row>
    <row r="198" spans="1:103" x14ac:dyDescent="0.25">
      <c r="A198" s="5"/>
      <c r="B198" s="5"/>
      <c r="C198" s="5"/>
      <c r="D198" s="5"/>
      <c r="E198" s="5"/>
      <c r="F198" s="7"/>
      <c r="G198" s="7"/>
      <c r="H198" s="7"/>
      <c r="I198" s="7"/>
      <c r="J198" s="7"/>
      <c r="K198" s="7"/>
      <c r="L198" s="7"/>
      <c r="M198" s="31"/>
      <c r="N198" s="45"/>
    </row>
    <row r="199" spans="1:103" s="14" customFormat="1" ht="12.75" x14ac:dyDescent="0.25">
      <c r="A199" s="52" t="s">
        <v>135</v>
      </c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33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5"/>
      <c r="BJ199" s="1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5"/>
      <c r="CA199" s="15"/>
      <c r="CB199" s="15"/>
      <c r="CC199" s="15"/>
      <c r="CD199" s="15"/>
      <c r="CE199" s="15"/>
      <c r="CF199" s="15"/>
      <c r="CG199" s="15"/>
      <c r="CH199" s="15"/>
      <c r="CI199" s="15"/>
      <c r="CJ199" s="15"/>
      <c r="CK199" s="15"/>
      <c r="CL199" s="15"/>
      <c r="CM199" s="15"/>
      <c r="CN199" s="15"/>
      <c r="CO199" s="15"/>
      <c r="CP199" s="15"/>
      <c r="CQ199" s="15"/>
      <c r="CR199" s="15"/>
      <c r="CS199" s="15"/>
      <c r="CT199" s="15"/>
      <c r="CU199" s="15"/>
      <c r="CV199" s="15"/>
      <c r="CW199" s="15"/>
      <c r="CX199" s="15"/>
      <c r="CY199" s="15"/>
    </row>
    <row r="200" spans="1:103" x14ac:dyDescent="0.25">
      <c r="A200" s="5" t="s">
        <v>87</v>
      </c>
      <c r="B200" s="8" t="s">
        <v>49</v>
      </c>
      <c r="C200" s="5" t="s">
        <v>92</v>
      </c>
      <c r="D200" s="5" t="s">
        <v>9</v>
      </c>
      <c r="E200" s="5" t="s">
        <v>10</v>
      </c>
      <c r="F200" s="6">
        <v>736</v>
      </c>
      <c r="G200" s="6">
        <v>736</v>
      </c>
      <c r="H200" s="6">
        <v>736</v>
      </c>
      <c r="I200" s="6">
        <v>736</v>
      </c>
      <c r="J200" s="6">
        <v>736</v>
      </c>
      <c r="K200" s="6">
        <v>736</v>
      </c>
      <c r="L200" s="6">
        <v>736</v>
      </c>
      <c r="M200" s="30">
        <v>7912</v>
      </c>
      <c r="N200" s="47"/>
    </row>
    <row r="201" spans="1:103" x14ac:dyDescent="0.25">
      <c r="A201" s="5" t="s">
        <v>87</v>
      </c>
      <c r="B201" s="8" t="s">
        <v>49</v>
      </c>
      <c r="C201" s="5" t="s">
        <v>93</v>
      </c>
      <c r="D201" s="5" t="s">
        <v>11</v>
      </c>
      <c r="E201" s="5" t="s">
        <v>10</v>
      </c>
      <c r="F201" s="6">
        <v>622.99</v>
      </c>
      <c r="G201" s="6">
        <v>511.68</v>
      </c>
      <c r="H201" s="6">
        <v>480.9</v>
      </c>
      <c r="I201" s="6">
        <v>450.06</v>
      </c>
      <c r="J201" s="6">
        <v>420.28</v>
      </c>
      <c r="K201" s="6">
        <v>388.29</v>
      </c>
      <c r="L201" s="6">
        <v>357.46</v>
      </c>
      <c r="M201" s="30">
        <v>1898.28</v>
      </c>
      <c r="N201" s="47"/>
    </row>
    <row r="202" spans="1:103" x14ac:dyDescent="0.25">
      <c r="A202" s="5"/>
      <c r="B202" s="5"/>
      <c r="C202" s="5"/>
      <c r="D202" s="5"/>
      <c r="E202" s="5"/>
      <c r="F202" s="7">
        <f>SUM(F200:F201)</f>
        <v>1358.99</v>
      </c>
      <c r="G202" s="7">
        <f t="shared" ref="G202:M202" si="190">SUM(G200:G201)</f>
        <v>1247.68</v>
      </c>
      <c r="H202" s="7">
        <f t="shared" si="190"/>
        <v>1216.9000000000001</v>
      </c>
      <c r="I202" s="7">
        <f t="shared" si="190"/>
        <v>1186.06</v>
      </c>
      <c r="J202" s="7">
        <f t="shared" si="190"/>
        <v>1156.28</v>
      </c>
      <c r="K202" s="7">
        <f t="shared" si="190"/>
        <v>1124.29</v>
      </c>
      <c r="L202" s="7">
        <f t="shared" si="190"/>
        <v>1093.46</v>
      </c>
      <c r="M202" s="31">
        <f t="shared" si="190"/>
        <v>9810.2800000000007</v>
      </c>
      <c r="N202" s="45">
        <f>SUM(F202:M202)</f>
        <v>18193.940000000002</v>
      </c>
    </row>
    <row r="203" spans="1:103" x14ac:dyDescent="0.25">
      <c r="A203" s="5"/>
      <c r="B203" s="5"/>
      <c r="C203" s="5"/>
      <c r="D203" s="5"/>
      <c r="E203" s="5"/>
      <c r="F203" s="7"/>
      <c r="G203" s="7"/>
      <c r="H203" s="7"/>
      <c r="I203" s="7"/>
      <c r="J203" s="7"/>
      <c r="K203" s="7"/>
      <c r="L203" s="7"/>
      <c r="M203" s="31"/>
      <c r="N203" s="45"/>
    </row>
    <row r="204" spans="1:103" s="14" customFormat="1" ht="12.75" x14ac:dyDescent="0.25">
      <c r="A204" s="52" t="s">
        <v>143</v>
      </c>
      <c r="B204" s="53"/>
      <c r="C204" s="53"/>
      <c r="D204" s="53"/>
      <c r="E204" s="53"/>
      <c r="F204" s="53"/>
      <c r="G204" s="53"/>
      <c r="H204" s="53"/>
      <c r="I204" s="53"/>
      <c r="J204" s="53"/>
      <c r="K204" s="53"/>
      <c r="L204" s="53"/>
      <c r="M204" s="53"/>
      <c r="N204" s="33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5"/>
      <c r="BJ204" s="15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5"/>
      <c r="CA204" s="15"/>
      <c r="CB204" s="15"/>
      <c r="CC204" s="15"/>
      <c r="CD204" s="15"/>
      <c r="CE204" s="15"/>
      <c r="CF204" s="15"/>
      <c r="CG204" s="15"/>
      <c r="CH204" s="15"/>
      <c r="CI204" s="15"/>
      <c r="CJ204" s="15"/>
      <c r="CK204" s="15"/>
      <c r="CL204" s="15"/>
      <c r="CM204" s="15"/>
      <c r="CN204" s="15"/>
      <c r="CO204" s="15"/>
      <c r="CP204" s="15"/>
      <c r="CQ204" s="15"/>
      <c r="CR204" s="15"/>
      <c r="CS204" s="15"/>
      <c r="CT204" s="15"/>
      <c r="CU204" s="15"/>
      <c r="CV204" s="15"/>
      <c r="CW204" s="15"/>
      <c r="CX204" s="15"/>
      <c r="CY204" s="15"/>
    </row>
    <row r="205" spans="1:103" x14ac:dyDescent="0.25">
      <c r="A205" s="5" t="s">
        <v>88</v>
      </c>
      <c r="B205" s="8" t="s">
        <v>50</v>
      </c>
      <c r="C205" s="5" t="s">
        <v>92</v>
      </c>
      <c r="D205" s="5" t="s">
        <v>32</v>
      </c>
      <c r="E205" s="5" t="s">
        <v>10</v>
      </c>
      <c r="F205" s="6">
        <v>1264</v>
      </c>
      <c r="G205" s="6">
        <v>1264</v>
      </c>
      <c r="H205" s="6">
        <v>1264</v>
      </c>
      <c r="I205" s="6">
        <v>316</v>
      </c>
      <c r="J205" s="6"/>
      <c r="K205" s="6"/>
      <c r="L205" s="6"/>
      <c r="M205" s="30"/>
      <c r="N205" s="47"/>
    </row>
    <row r="206" spans="1:103" x14ac:dyDescent="0.25">
      <c r="A206" s="5" t="s">
        <v>88</v>
      </c>
      <c r="B206" s="8" t="s">
        <v>50</v>
      </c>
      <c r="C206" s="5" t="s">
        <v>93</v>
      </c>
      <c r="D206" s="5" t="s">
        <v>11</v>
      </c>
      <c r="E206" s="5" t="s">
        <v>10</v>
      </c>
      <c r="F206" s="6">
        <v>148.47999999999999</v>
      </c>
      <c r="G206" s="6">
        <v>101.97</v>
      </c>
      <c r="H206" s="6">
        <v>53.4</v>
      </c>
      <c r="I206" s="6">
        <v>6.4</v>
      </c>
      <c r="J206" s="6"/>
      <c r="K206" s="6"/>
      <c r="L206" s="6"/>
      <c r="M206" s="30"/>
      <c r="N206" s="47"/>
    </row>
    <row r="207" spans="1:103" x14ac:dyDescent="0.25">
      <c r="A207" s="5"/>
      <c r="B207" s="5"/>
      <c r="C207" s="5"/>
      <c r="D207" s="5"/>
      <c r="E207" s="5"/>
      <c r="F207" s="7">
        <f>SUM(F205:F206)</f>
        <v>1412.48</v>
      </c>
      <c r="G207" s="7">
        <f t="shared" ref="G207:M207" si="191">SUM(G205:G206)</f>
        <v>1365.97</v>
      </c>
      <c r="H207" s="7">
        <f t="shared" si="191"/>
        <v>1317.4</v>
      </c>
      <c r="I207" s="7">
        <f t="shared" si="191"/>
        <v>322.39999999999998</v>
      </c>
      <c r="J207" s="7">
        <f t="shared" si="191"/>
        <v>0</v>
      </c>
      <c r="K207" s="7">
        <f t="shared" si="191"/>
        <v>0</v>
      </c>
      <c r="L207" s="7">
        <f t="shared" si="191"/>
        <v>0</v>
      </c>
      <c r="M207" s="31">
        <f t="shared" si="191"/>
        <v>0</v>
      </c>
      <c r="N207" s="45">
        <f>SUM(F207:M207)</f>
        <v>4418.25</v>
      </c>
    </row>
    <row r="208" spans="1:103" x14ac:dyDescent="0.25">
      <c r="A208" s="5"/>
      <c r="B208" s="5"/>
      <c r="C208" s="5"/>
      <c r="D208" s="5"/>
      <c r="E208" s="5"/>
      <c r="F208" s="7"/>
      <c r="G208" s="7"/>
      <c r="H208" s="7"/>
      <c r="I208" s="7"/>
      <c r="J208" s="7"/>
      <c r="K208" s="7"/>
      <c r="L208" s="7"/>
      <c r="M208" s="31"/>
      <c r="N208" s="45"/>
    </row>
    <row r="209" spans="1:103" s="14" customFormat="1" ht="12.75" x14ac:dyDescent="0.25">
      <c r="A209" s="52" t="s">
        <v>136</v>
      </c>
      <c r="B209" s="53"/>
      <c r="C209" s="53"/>
      <c r="D209" s="53"/>
      <c r="E209" s="53"/>
      <c r="F209" s="53"/>
      <c r="G209" s="53"/>
      <c r="H209" s="53"/>
      <c r="I209" s="53"/>
      <c r="J209" s="53"/>
      <c r="K209" s="53"/>
      <c r="L209" s="53"/>
      <c r="M209" s="53"/>
      <c r="N209" s="33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5"/>
      <c r="BJ209" s="1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5"/>
      <c r="CA209" s="15"/>
      <c r="CB209" s="15"/>
      <c r="CC209" s="15"/>
      <c r="CD209" s="15"/>
      <c r="CE209" s="15"/>
      <c r="CF209" s="15"/>
      <c r="CG209" s="15"/>
      <c r="CH209" s="15"/>
      <c r="CI209" s="15"/>
      <c r="CJ209" s="15"/>
      <c r="CK209" s="15"/>
      <c r="CL209" s="15"/>
      <c r="CM209" s="15"/>
      <c r="CN209" s="15"/>
      <c r="CO209" s="15"/>
      <c r="CP209" s="15"/>
      <c r="CQ209" s="15"/>
      <c r="CR209" s="15"/>
      <c r="CS209" s="15"/>
      <c r="CT209" s="15"/>
      <c r="CU209" s="15"/>
      <c r="CV209" s="15"/>
      <c r="CW209" s="15"/>
      <c r="CX209" s="15"/>
      <c r="CY209" s="15"/>
    </row>
    <row r="210" spans="1:103" x14ac:dyDescent="0.25">
      <c r="A210" s="5" t="s">
        <v>89</v>
      </c>
      <c r="B210" s="8" t="s">
        <v>51</v>
      </c>
      <c r="C210" s="5" t="s">
        <v>92</v>
      </c>
      <c r="D210" s="5" t="s">
        <v>9</v>
      </c>
      <c r="E210" s="5" t="s">
        <v>10</v>
      </c>
      <c r="F210" s="6">
        <v>30120</v>
      </c>
      <c r="G210" s="6">
        <v>30120</v>
      </c>
      <c r="H210" s="6">
        <v>30120</v>
      </c>
      <c r="I210" s="6">
        <v>30120</v>
      </c>
      <c r="J210" s="6">
        <v>30120</v>
      </c>
      <c r="K210" s="6">
        <v>30120</v>
      </c>
      <c r="L210" s="6">
        <v>30120</v>
      </c>
      <c r="M210" s="30">
        <v>496941.69</v>
      </c>
      <c r="N210" s="47"/>
    </row>
    <row r="211" spans="1:103" x14ac:dyDescent="0.25">
      <c r="A211" s="5" t="s">
        <v>89</v>
      </c>
      <c r="B211" s="8" t="s">
        <v>51</v>
      </c>
      <c r="C211" s="5" t="s">
        <v>93</v>
      </c>
      <c r="D211" s="5" t="s">
        <v>11</v>
      </c>
      <c r="E211" s="5" t="s">
        <v>10</v>
      </c>
      <c r="F211" s="6">
        <v>40262.5</v>
      </c>
      <c r="G211" s="6">
        <v>35187.53</v>
      </c>
      <c r="H211" s="6">
        <v>33615.910000000003</v>
      </c>
      <c r="I211" s="6">
        <v>32039.96</v>
      </c>
      <c r="J211" s="6">
        <v>30544.91</v>
      </c>
      <c r="K211" s="6">
        <v>28885.93</v>
      </c>
      <c r="L211" s="6">
        <v>27311.05</v>
      </c>
      <c r="M211" s="30">
        <v>223541.85</v>
      </c>
      <c r="N211" s="47"/>
    </row>
    <row r="212" spans="1:103" x14ac:dyDescent="0.25">
      <c r="A212" s="5"/>
      <c r="B212" s="5"/>
      <c r="C212" s="5"/>
      <c r="D212" s="5"/>
      <c r="E212" s="5"/>
      <c r="F212" s="7">
        <f>SUM(F210:F211)</f>
        <v>70382.5</v>
      </c>
      <c r="G212" s="7">
        <f t="shared" ref="G212:M212" si="192">SUM(G210:G211)</f>
        <v>65307.53</v>
      </c>
      <c r="H212" s="7">
        <f t="shared" si="192"/>
        <v>63735.91</v>
      </c>
      <c r="I212" s="7">
        <f t="shared" si="192"/>
        <v>62159.96</v>
      </c>
      <c r="J212" s="7">
        <f t="shared" si="192"/>
        <v>60664.91</v>
      </c>
      <c r="K212" s="7">
        <f t="shared" si="192"/>
        <v>59005.93</v>
      </c>
      <c r="L212" s="7">
        <f t="shared" si="192"/>
        <v>57431.05</v>
      </c>
      <c r="M212" s="31">
        <f t="shared" si="192"/>
        <v>720483.54</v>
      </c>
      <c r="N212" s="45">
        <f>SUM(F212:M212)</f>
        <v>1159171.33</v>
      </c>
    </row>
    <row r="213" spans="1:103" x14ac:dyDescent="0.25">
      <c r="A213" s="5"/>
      <c r="B213" s="5"/>
      <c r="C213" s="5"/>
      <c r="D213" s="5"/>
      <c r="E213" s="5"/>
      <c r="F213" s="7"/>
      <c r="G213" s="7"/>
      <c r="H213" s="7"/>
      <c r="I213" s="7"/>
      <c r="J213" s="7"/>
      <c r="K213" s="7"/>
      <c r="L213" s="7"/>
      <c r="M213" s="31"/>
      <c r="N213" s="45"/>
    </row>
    <row r="214" spans="1:103" s="14" customFormat="1" ht="12.75" x14ac:dyDescent="0.25">
      <c r="A214" s="52" t="s">
        <v>140</v>
      </c>
      <c r="B214" s="53"/>
      <c r="C214" s="53"/>
      <c r="D214" s="53"/>
      <c r="E214" s="53"/>
      <c r="F214" s="53"/>
      <c r="G214" s="53"/>
      <c r="H214" s="53"/>
      <c r="I214" s="53"/>
      <c r="J214" s="53"/>
      <c r="K214" s="53"/>
      <c r="L214" s="53"/>
      <c r="M214" s="53"/>
      <c r="N214" s="33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5"/>
      <c r="BJ214" s="1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5"/>
      <c r="CA214" s="15"/>
      <c r="CB214" s="15"/>
      <c r="CC214" s="15"/>
      <c r="CD214" s="15"/>
      <c r="CE214" s="15"/>
      <c r="CF214" s="15"/>
      <c r="CG214" s="15"/>
      <c r="CH214" s="15"/>
      <c r="CI214" s="15"/>
      <c r="CJ214" s="15"/>
      <c r="CK214" s="15"/>
      <c r="CL214" s="15"/>
      <c r="CM214" s="15"/>
      <c r="CN214" s="15"/>
      <c r="CO214" s="15"/>
      <c r="CP214" s="15"/>
      <c r="CQ214" s="15"/>
      <c r="CR214" s="15"/>
      <c r="CS214" s="15"/>
      <c r="CT214" s="15"/>
      <c r="CU214" s="15"/>
      <c r="CV214" s="15"/>
      <c r="CW214" s="15"/>
      <c r="CX214" s="15"/>
      <c r="CY214" s="15"/>
    </row>
    <row r="215" spans="1:103" x14ac:dyDescent="0.25">
      <c r="A215" s="5" t="s">
        <v>90</v>
      </c>
      <c r="B215" s="8" t="s">
        <v>101</v>
      </c>
      <c r="C215" s="5" t="s">
        <v>92</v>
      </c>
      <c r="D215" s="5" t="s">
        <v>32</v>
      </c>
      <c r="E215" s="5" t="s">
        <v>10</v>
      </c>
      <c r="F215" s="6">
        <v>14320</v>
      </c>
      <c r="G215" s="6">
        <v>14400</v>
      </c>
      <c r="H215" s="6">
        <v>14400</v>
      </c>
      <c r="I215" s="6">
        <v>14400</v>
      </c>
      <c r="J215" s="6">
        <v>14400</v>
      </c>
      <c r="K215" s="6">
        <v>14400</v>
      </c>
      <c r="L215" s="6">
        <v>14400</v>
      </c>
      <c r="M215" s="30">
        <v>241200</v>
      </c>
      <c r="N215" s="47"/>
    </row>
    <row r="216" spans="1:103" x14ac:dyDescent="0.25">
      <c r="A216" s="5" t="s">
        <v>90</v>
      </c>
      <c r="B216" s="8" t="s">
        <v>101</v>
      </c>
      <c r="C216" s="5" t="s">
        <v>93</v>
      </c>
      <c r="D216" s="5" t="s">
        <v>11</v>
      </c>
      <c r="E216" s="5" t="s">
        <v>10</v>
      </c>
      <c r="F216" s="6">
        <v>18202.27</v>
      </c>
      <c r="G216" s="6">
        <v>17995.490000000002</v>
      </c>
      <c r="H216" s="6">
        <v>17127.64</v>
      </c>
      <c r="I216" s="6">
        <v>16334.02</v>
      </c>
      <c r="J216" s="6">
        <v>15581.7</v>
      </c>
      <c r="K216" s="6">
        <v>14745.7</v>
      </c>
      <c r="L216" s="6">
        <v>13952.63</v>
      </c>
      <c r="M216" s="30">
        <v>115955.28</v>
      </c>
      <c r="N216" s="47"/>
    </row>
    <row r="217" spans="1:103" x14ac:dyDescent="0.25">
      <c r="A217" s="4"/>
      <c r="B217" s="4"/>
      <c r="C217" s="4"/>
      <c r="D217" s="4"/>
      <c r="E217" s="4"/>
      <c r="F217" s="7">
        <f>SUM(F215:F216)</f>
        <v>32522.27</v>
      </c>
      <c r="G217" s="7">
        <f t="shared" ref="G217:M217" si="193">SUM(G215:G216)</f>
        <v>32395.49</v>
      </c>
      <c r="H217" s="7">
        <f t="shared" si="193"/>
        <v>31527.64</v>
      </c>
      <c r="I217" s="7">
        <f t="shared" si="193"/>
        <v>30734.02</v>
      </c>
      <c r="J217" s="7">
        <f t="shared" si="193"/>
        <v>29981.7</v>
      </c>
      <c r="K217" s="7">
        <f t="shared" si="193"/>
        <v>29145.7</v>
      </c>
      <c r="L217" s="7">
        <f t="shared" si="193"/>
        <v>28352.629999999997</v>
      </c>
      <c r="M217" s="31">
        <f t="shared" si="193"/>
        <v>357155.28</v>
      </c>
      <c r="N217" s="45">
        <f>SUM(F217:M217)</f>
        <v>571814.73</v>
      </c>
    </row>
    <row r="218" spans="1:103" x14ac:dyDescent="0.25">
      <c r="A218" s="4"/>
      <c r="B218" s="4"/>
      <c r="C218" s="4"/>
      <c r="D218" s="4"/>
      <c r="E218" s="4"/>
      <c r="F218" s="7"/>
      <c r="G218" s="7"/>
      <c r="H218" s="7"/>
      <c r="I218" s="7"/>
      <c r="J218" s="7"/>
      <c r="K218" s="7"/>
      <c r="L218" s="7"/>
      <c r="M218" s="31"/>
      <c r="N218" s="45"/>
    </row>
    <row r="219" spans="1:103" s="14" customFormat="1" ht="12.75" x14ac:dyDescent="0.25">
      <c r="A219" s="52" t="s">
        <v>139</v>
      </c>
      <c r="B219" s="53"/>
      <c r="C219" s="53"/>
      <c r="D219" s="53"/>
      <c r="E219" s="53"/>
      <c r="F219" s="53"/>
      <c r="G219" s="53"/>
      <c r="H219" s="53"/>
      <c r="I219" s="53"/>
      <c r="J219" s="53"/>
      <c r="K219" s="53"/>
      <c r="L219" s="53"/>
      <c r="M219" s="53"/>
      <c r="N219" s="33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5"/>
      <c r="BJ219" s="1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5"/>
      <c r="CA219" s="15"/>
      <c r="CB219" s="15"/>
      <c r="CC219" s="15"/>
      <c r="CD219" s="15"/>
      <c r="CE219" s="15"/>
      <c r="CF219" s="15"/>
      <c r="CG219" s="15"/>
      <c r="CH219" s="15"/>
      <c r="CI219" s="15"/>
      <c r="CJ219" s="15"/>
      <c r="CK219" s="15"/>
      <c r="CL219" s="15"/>
      <c r="CM219" s="15"/>
      <c r="CN219" s="15"/>
      <c r="CO219" s="15"/>
      <c r="CP219" s="15"/>
      <c r="CQ219" s="15"/>
      <c r="CR219" s="15"/>
      <c r="CS219" s="15"/>
      <c r="CT219" s="15"/>
      <c r="CU219" s="15"/>
      <c r="CV219" s="15"/>
      <c r="CW219" s="15"/>
      <c r="CX219" s="15"/>
      <c r="CY219" s="15"/>
    </row>
    <row r="220" spans="1:103" x14ac:dyDescent="0.25">
      <c r="A220" s="5" t="s">
        <v>90</v>
      </c>
      <c r="B220" s="8" t="s">
        <v>102</v>
      </c>
      <c r="C220" s="5" t="s">
        <v>92</v>
      </c>
      <c r="D220" s="5" t="s">
        <v>32</v>
      </c>
      <c r="E220" s="5" t="s">
        <v>10</v>
      </c>
      <c r="F220" s="6">
        <v>15048</v>
      </c>
      <c r="G220" s="6">
        <v>15048</v>
      </c>
      <c r="H220" s="6">
        <v>15048</v>
      </c>
      <c r="I220" s="6">
        <v>15048</v>
      </c>
      <c r="J220" s="6">
        <v>15048</v>
      </c>
      <c r="K220" s="6">
        <v>15048</v>
      </c>
      <c r="L220" s="6">
        <v>15048</v>
      </c>
      <c r="M220" s="30">
        <v>250864.5</v>
      </c>
      <c r="N220" s="47"/>
    </row>
    <row r="221" spans="1:103" x14ac:dyDescent="0.25">
      <c r="A221" s="5" t="s">
        <v>90</v>
      </c>
      <c r="B221" s="8" t="s">
        <v>102</v>
      </c>
      <c r="C221" s="5" t="s">
        <v>93</v>
      </c>
      <c r="D221" s="5" t="s">
        <v>11</v>
      </c>
      <c r="E221" s="5" t="s">
        <v>10</v>
      </c>
      <c r="F221" s="6">
        <v>16227.49</v>
      </c>
      <c r="G221" s="6">
        <v>18058.77</v>
      </c>
      <c r="H221" s="6">
        <v>17258.34</v>
      </c>
      <c r="I221" s="6">
        <v>16455.75</v>
      </c>
      <c r="J221" s="6">
        <v>15694.72</v>
      </c>
      <c r="K221" s="6">
        <v>14849.43</v>
      </c>
      <c r="L221" s="6">
        <v>14047.38</v>
      </c>
      <c r="M221" s="30">
        <v>116192.91</v>
      </c>
      <c r="N221" s="47"/>
    </row>
    <row r="222" spans="1:103" x14ac:dyDescent="0.25">
      <c r="A222" s="4"/>
      <c r="B222" s="4"/>
      <c r="C222" s="4"/>
      <c r="D222" s="4"/>
      <c r="E222" s="4"/>
      <c r="F222" s="7">
        <f>SUM(F220:F221)</f>
        <v>31275.489999999998</v>
      </c>
      <c r="G222" s="7">
        <f t="shared" ref="G222:M222" si="194">SUM(G220:G221)</f>
        <v>33106.770000000004</v>
      </c>
      <c r="H222" s="7">
        <f t="shared" si="194"/>
        <v>32306.34</v>
      </c>
      <c r="I222" s="7">
        <f t="shared" si="194"/>
        <v>31503.75</v>
      </c>
      <c r="J222" s="7">
        <f t="shared" si="194"/>
        <v>30742.720000000001</v>
      </c>
      <c r="K222" s="7">
        <f t="shared" si="194"/>
        <v>29897.43</v>
      </c>
      <c r="L222" s="7">
        <f t="shared" si="194"/>
        <v>29095.379999999997</v>
      </c>
      <c r="M222" s="31">
        <f t="shared" si="194"/>
        <v>367057.41000000003</v>
      </c>
      <c r="N222" s="45">
        <f>SUM(F222:M222)</f>
        <v>584985.29</v>
      </c>
    </row>
    <row r="223" spans="1:103" x14ac:dyDescent="0.25">
      <c r="A223" s="4"/>
      <c r="B223" s="4"/>
      <c r="C223" s="4"/>
      <c r="D223" s="4"/>
      <c r="E223" s="4"/>
      <c r="F223" s="7"/>
      <c r="G223" s="7"/>
      <c r="H223" s="7"/>
      <c r="I223" s="7"/>
      <c r="J223" s="7"/>
      <c r="K223" s="7"/>
      <c r="L223" s="7"/>
      <c r="M223" s="31"/>
      <c r="N223" s="45"/>
    </row>
    <row r="224" spans="1:103" s="26" customFormat="1" x14ac:dyDescent="0.25">
      <c r="A224" s="64" t="s">
        <v>137</v>
      </c>
      <c r="B224" s="65"/>
      <c r="C224" s="65"/>
      <c r="D224" s="65"/>
      <c r="E224" s="65"/>
      <c r="F224" s="65"/>
      <c r="G224" s="65"/>
      <c r="H224" s="65"/>
      <c r="I224" s="65"/>
      <c r="J224" s="65"/>
      <c r="K224" s="65"/>
      <c r="L224" s="65"/>
      <c r="M224" s="65"/>
      <c r="N224" s="3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  <c r="BS224" s="25"/>
      <c r="BT224" s="25"/>
      <c r="BU224" s="25"/>
      <c r="BV224" s="25"/>
      <c r="BW224" s="25"/>
      <c r="BX224" s="25"/>
      <c r="BY224" s="25"/>
      <c r="BZ224" s="25"/>
      <c r="CA224" s="25"/>
      <c r="CB224" s="25"/>
      <c r="CC224" s="25"/>
      <c r="CD224" s="25"/>
      <c r="CE224" s="25"/>
      <c r="CF224" s="25"/>
      <c r="CG224" s="25"/>
      <c r="CH224" s="25"/>
      <c r="CI224" s="25"/>
      <c r="CJ224" s="25"/>
      <c r="CK224" s="25"/>
      <c r="CL224" s="25"/>
      <c r="CM224" s="25"/>
      <c r="CN224" s="25"/>
      <c r="CO224" s="25"/>
      <c r="CP224" s="25"/>
      <c r="CQ224" s="25"/>
      <c r="CR224" s="25"/>
      <c r="CS224" s="25"/>
      <c r="CT224" s="25"/>
      <c r="CU224" s="25"/>
      <c r="CV224" s="25"/>
      <c r="CW224" s="25"/>
      <c r="CX224" s="25"/>
      <c r="CY224" s="25"/>
    </row>
    <row r="225" spans="1:103" x14ac:dyDescent="0.25">
      <c r="A225" s="5" t="s">
        <v>90</v>
      </c>
      <c r="B225" s="8" t="s">
        <v>103</v>
      </c>
      <c r="C225" s="5" t="s">
        <v>92</v>
      </c>
      <c r="D225" s="5" t="s">
        <v>32</v>
      </c>
      <c r="E225" s="5" t="s">
        <v>10</v>
      </c>
      <c r="F225" s="6">
        <v>20156</v>
      </c>
      <c r="G225" s="6">
        <v>20156</v>
      </c>
      <c r="H225" s="6">
        <v>20156</v>
      </c>
      <c r="I225" s="6">
        <v>20156</v>
      </c>
      <c r="J225" s="6">
        <v>20156</v>
      </c>
      <c r="K225" s="6">
        <v>20156</v>
      </c>
      <c r="L225" s="6">
        <v>20156</v>
      </c>
      <c r="M225" s="30">
        <v>151138</v>
      </c>
      <c r="N225" s="47"/>
    </row>
    <row r="226" spans="1:103" x14ac:dyDescent="0.25">
      <c r="A226" s="5" t="s">
        <v>90</v>
      </c>
      <c r="B226" s="8" t="s">
        <v>103</v>
      </c>
      <c r="C226" s="5" t="s">
        <v>93</v>
      </c>
      <c r="D226" s="5" t="s">
        <v>11</v>
      </c>
      <c r="E226" s="5" t="s">
        <v>10</v>
      </c>
      <c r="F226" s="6">
        <v>15562.81</v>
      </c>
      <c r="G226" s="6">
        <v>13756.47</v>
      </c>
      <c r="H226" s="6">
        <v>12727.6</v>
      </c>
      <c r="I226" s="6">
        <v>11695.91</v>
      </c>
      <c r="J226" s="6">
        <v>10691.73</v>
      </c>
      <c r="K226" s="6">
        <v>9631.09</v>
      </c>
      <c r="L226" s="6">
        <v>8600.1</v>
      </c>
      <c r="M226" s="30">
        <v>31709.62</v>
      </c>
      <c r="N226" s="47"/>
    </row>
    <row r="227" spans="1:103" x14ac:dyDescent="0.25">
      <c r="A227" s="4"/>
      <c r="B227" s="4"/>
      <c r="C227" s="4"/>
      <c r="D227" s="4"/>
      <c r="E227" s="4"/>
      <c r="F227" s="7">
        <f>SUM(F225:F226)</f>
        <v>35718.81</v>
      </c>
      <c r="G227" s="7">
        <f t="shared" ref="G227:M227" si="195">SUM(G225:G226)</f>
        <v>33912.47</v>
      </c>
      <c r="H227" s="7">
        <f t="shared" si="195"/>
        <v>32883.599999999999</v>
      </c>
      <c r="I227" s="7">
        <f t="shared" si="195"/>
        <v>31851.91</v>
      </c>
      <c r="J227" s="7">
        <f t="shared" si="195"/>
        <v>30847.73</v>
      </c>
      <c r="K227" s="7">
        <f t="shared" si="195"/>
        <v>29787.09</v>
      </c>
      <c r="L227" s="7">
        <f t="shared" si="195"/>
        <v>28756.1</v>
      </c>
      <c r="M227" s="31">
        <f t="shared" si="195"/>
        <v>182847.62</v>
      </c>
      <c r="N227" s="45">
        <f>SUM(F227:M227)</f>
        <v>406605.33</v>
      </c>
    </row>
    <row r="228" spans="1:103" x14ac:dyDescent="0.25">
      <c r="A228" s="4"/>
      <c r="B228" s="4"/>
      <c r="C228" s="4"/>
      <c r="D228" s="4"/>
      <c r="E228" s="4"/>
      <c r="F228" s="7"/>
      <c r="G228" s="7"/>
      <c r="H228" s="7"/>
      <c r="I228" s="7"/>
      <c r="J228" s="7"/>
      <c r="K228" s="7"/>
      <c r="L228" s="7"/>
      <c r="M228" s="31"/>
      <c r="N228" s="45"/>
    </row>
    <row r="229" spans="1:103" s="16" customFormat="1" x14ac:dyDescent="0.25">
      <c r="A229" s="66" t="s">
        <v>138</v>
      </c>
      <c r="B229" s="67"/>
      <c r="C229" s="67"/>
      <c r="D229" s="67"/>
      <c r="E229" s="67"/>
      <c r="F229" s="67"/>
      <c r="G229" s="67"/>
      <c r="H229" s="67"/>
      <c r="I229" s="67"/>
      <c r="J229" s="67"/>
      <c r="K229" s="67"/>
      <c r="L229" s="67"/>
      <c r="M229" s="67"/>
      <c r="N229" s="36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7"/>
      <c r="BM229" s="17"/>
      <c r="BN229" s="17"/>
      <c r="BO229" s="17"/>
      <c r="BP229" s="17"/>
      <c r="BQ229" s="17"/>
      <c r="BR229" s="17"/>
      <c r="BS229" s="17"/>
      <c r="BT229" s="17"/>
      <c r="BU229" s="17"/>
      <c r="BV229" s="17"/>
      <c r="BW229" s="17"/>
      <c r="BX229" s="17"/>
      <c r="BY229" s="17"/>
      <c r="BZ229" s="17"/>
      <c r="CA229" s="17"/>
      <c r="CB229" s="17"/>
      <c r="CC229" s="17"/>
      <c r="CD229" s="17"/>
      <c r="CE229" s="17"/>
      <c r="CF229" s="17"/>
      <c r="CG229" s="17"/>
      <c r="CH229" s="17"/>
      <c r="CI229" s="17"/>
      <c r="CJ229" s="17"/>
      <c r="CK229" s="17"/>
      <c r="CL229" s="17"/>
      <c r="CM229" s="17"/>
      <c r="CN229" s="17"/>
      <c r="CO229" s="17"/>
      <c r="CP229" s="17"/>
      <c r="CQ229" s="17"/>
      <c r="CR229" s="17"/>
      <c r="CS229" s="17"/>
      <c r="CT229" s="17"/>
      <c r="CU229" s="17"/>
      <c r="CV229" s="17"/>
      <c r="CW229" s="17"/>
      <c r="CX229" s="17"/>
      <c r="CY229" s="17"/>
    </row>
    <row r="230" spans="1:103" x14ac:dyDescent="0.25">
      <c r="A230" s="5" t="s">
        <v>90</v>
      </c>
      <c r="B230" s="8" t="s">
        <v>104</v>
      </c>
      <c r="C230" s="5" t="s">
        <v>92</v>
      </c>
      <c r="D230" s="5" t="s">
        <v>32</v>
      </c>
      <c r="E230" s="5" t="s">
        <v>10</v>
      </c>
      <c r="F230" s="6">
        <v>40032</v>
      </c>
      <c r="G230" s="6">
        <v>40032</v>
      </c>
      <c r="H230" s="6">
        <v>40032</v>
      </c>
      <c r="I230" s="6">
        <v>40032</v>
      </c>
      <c r="J230" s="6">
        <v>40032</v>
      </c>
      <c r="K230" s="6">
        <v>40032</v>
      </c>
      <c r="L230" s="6">
        <v>40032</v>
      </c>
      <c r="M230" s="30">
        <v>98145.08</v>
      </c>
      <c r="N230" s="47"/>
    </row>
    <row r="231" spans="1:103" x14ac:dyDescent="0.25">
      <c r="A231" s="5" t="s">
        <v>90</v>
      </c>
      <c r="B231" s="8" t="s">
        <v>104</v>
      </c>
      <c r="C231" s="5" t="s">
        <v>93</v>
      </c>
      <c r="D231" s="5" t="s">
        <v>11</v>
      </c>
      <c r="E231" s="5" t="s">
        <v>10</v>
      </c>
      <c r="F231" s="6">
        <v>19395.07</v>
      </c>
      <c r="G231" s="6">
        <v>15849.68</v>
      </c>
      <c r="H231" s="6">
        <v>13943.13</v>
      </c>
      <c r="I231" s="6">
        <v>12031.34</v>
      </c>
      <c r="J231" s="6">
        <v>10144.17</v>
      </c>
      <c r="K231" s="6">
        <v>8205.15</v>
      </c>
      <c r="L231" s="6">
        <v>6294.68</v>
      </c>
      <c r="M231" s="30">
        <v>7479.66</v>
      </c>
      <c r="N231" s="47"/>
    </row>
    <row r="232" spans="1:103" x14ac:dyDescent="0.25">
      <c r="A232" s="4"/>
      <c r="B232" s="4"/>
      <c r="C232" s="4"/>
      <c r="D232" s="4"/>
      <c r="E232" s="4"/>
      <c r="F232" s="7">
        <f>SUM(F230:F231)</f>
        <v>59427.07</v>
      </c>
      <c r="G232" s="7">
        <f t="shared" ref="G232:M232" si="196">SUM(G230:G231)</f>
        <v>55881.68</v>
      </c>
      <c r="H232" s="7">
        <f t="shared" si="196"/>
        <v>53975.13</v>
      </c>
      <c r="I232" s="7">
        <f t="shared" si="196"/>
        <v>52063.34</v>
      </c>
      <c r="J232" s="7">
        <f t="shared" si="196"/>
        <v>50176.17</v>
      </c>
      <c r="K232" s="7">
        <f t="shared" si="196"/>
        <v>48237.15</v>
      </c>
      <c r="L232" s="7">
        <f t="shared" si="196"/>
        <v>46326.68</v>
      </c>
      <c r="M232" s="31">
        <f t="shared" si="196"/>
        <v>105624.74</v>
      </c>
      <c r="N232" s="49">
        <f>SUM(F232:M232)</f>
        <v>471711.96</v>
      </c>
    </row>
    <row r="234" spans="1:103" x14ac:dyDescent="0.25">
      <c r="D234" s="9" t="s">
        <v>95</v>
      </c>
      <c r="E234" s="10"/>
      <c r="F234" s="11">
        <f t="shared" ref="F234:M235" si="197">F8+F14+F20+F26+F32+F38+F44+F50+F56+F62+F68+F74+F80+F86+F92+F98+F104+F110+F116+F122+F127+F132+F137+F143+F148+F154+F160+F165+F170+F175+F180+F185+F190+F195+F200+F205+F210+F215+F220+F225+F230</f>
        <v>788324.34</v>
      </c>
      <c r="G234" s="11">
        <f t="shared" si="197"/>
        <v>746753.64</v>
      </c>
      <c r="H234" s="11">
        <f t="shared" si="197"/>
        <v>673897.33</v>
      </c>
      <c r="I234" s="11">
        <f t="shared" si="197"/>
        <v>629526.86</v>
      </c>
      <c r="J234" s="11">
        <f t="shared" si="197"/>
        <v>510995.6</v>
      </c>
      <c r="K234" s="11">
        <f t="shared" si="197"/>
        <v>446242.31</v>
      </c>
      <c r="L234" s="11">
        <f t="shared" si="197"/>
        <v>423632.6</v>
      </c>
      <c r="M234" s="11">
        <f t="shared" si="197"/>
        <v>3660998.57</v>
      </c>
      <c r="N234" s="11">
        <f>SUM(F234:M234)</f>
        <v>7880371.25</v>
      </c>
    </row>
    <row r="235" spans="1:103" x14ac:dyDescent="0.25">
      <c r="D235" s="27" t="s">
        <v>96</v>
      </c>
      <c r="E235" s="27"/>
      <c r="F235" s="28">
        <f t="shared" si="197"/>
        <v>324987.81</v>
      </c>
      <c r="G235" s="28">
        <f t="shared" si="197"/>
        <v>291120.38999999996</v>
      </c>
      <c r="H235" s="28">
        <f t="shared" si="197"/>
        <v>268505.58</v>
      </c>
      <c r="I235" s="28">
        <f t="shared" si="197"/>
        <v>244231.77999999994</v>
      </c>
      <c r="J235" s="28">
        <f t="shared" si="197"/>
        <v>220245.63000000003</v>
      </c>
      <c r="K235" s="28">
        <f t="shared" si="197"/>
        <v>198964.91</v>
      </c>
      <c r="L235" s="28">
        <f t="shared" si="197"/>
        <v>180861.56000000003</v>
      </c>
      <c r="M235" s="28">
        <f t="shared" si="197"/>
        <v>1245562.93</v>
      </c>
    </row>
    <row r="236" spans="1:103" x14ac:dyDescent="0.25">
      <c r="D236" s="27" t="s">
        <v>97</v>
      </c>
      <c r="E236" s="27"/>
      <c r="F236" s="28">
        <f t="shared" ref="F236:M236" si="198">F10+F16+F22+F28+F34+F40+F46+F52+F58+F64+F70+F76+F82+F88+F94+F100+F106+F112+F118+F124+F129+F134+F139+F145+F150+F156</f>
        <v>10604.06</v>
      </c>
      <c r="G236" s="28">
        <f t="shared" si="198"/>
        <v>9260.9599999999991</v>
      </c>
      <c r="H236" s="28">
        <f t="shared" si="198"/>
        <v>8053.72</v>
      </c>
      <c r="I236" s="28">
        <f t="shared" si="198"/>
        <v>6995.0499999999993</v>
      </c>
      <c r="J236" s="28">
        <f t="shared" si="198"/>
        <v>6099.3499999999995</v>
      </c>
      <c r="K236" s="28">
        <f t="shared" si="198"/>
        <v>5435.9800000000005</v>
      </c>
      <c r="L236" s="28">
        <f t="shared" si="198"/>
        <v>4919.54</v>
      </c>
      <c r="M236" s="28">
        <f t="shared" si="198"/>
        <v>32298.080000000002</v>
      </c>
    </row>
    <row r="237" spans="1:103" x14ac:dyDescent="0.25">
      <c r="F237" s="2">
        <f t="shared" ref="F237" si="199">SUM(F234:F236)</f>
        <v>1123916.21</v>
      </c>
      <c r="G237" s="2">
        <f t="shared" ref="G237:M237" si="200">SUM(G234:G236)</f>
        <v>1047134.99</v>
      </c>
      <c r="H237" s="2">
        <f t="shared" si="200"/>
        <v>950456.62999999989</v>
      </c>
      <c r="I237" s="2">
        <f t="shared" si="200"/>
        <v>880753.69</v>
      </c>
      <c r="J237" s="2">
        <f t="shared" si="200"/>
        <v>737340.58</v>
      </c>
      <c r="K237" s="2">
        <f t="shared" si="200"/>
        <v>650643.19999999995</v>
      </c>
      <c r="L237" s="2">
        <f t="shared" si="200"/>
        <v>609413.70000000007</v>
      </c>
      <c r="M237" s="2">
        <f t="shared" si="200"/>
        <v>4938859.58</v>
      </c>
      <c r="N237" s="2">
        <f>SUM(F237:M237)</f>
        <v>10938518.58</v>
      </c>
    </row>
    <row r="239" spans="1:103" ht="15.75" x14ac:dyDescent="0.25">
      <c r="A239" s="40" t="s">
        <v>146</v>
      </c>
      <c r="B239" s="41"/>
      <c r="C239" s="41"/>
      <c r="D239" s="42"/>
      <c r="E239" s="42"/>
      <c r="F239" s="50">
        <f>F237/F241</f>
        <v>8.0007537926862951E-2</v>
      </c>
      <c r="G239" s="51">
        <f>G237/F241</f>
        <v>7.4541760036515775E-2</v>
      </c>
      <c r="H239" s="50">
        <f>H237/F241</f>
        <v>6.7659576573384728E-2</v>
      </c>
      <c r="I239" s="50">
        <f>I237/F241</f>
        <v>6.2697675885375392E-2</v>
      </c>
      <c r="J239" s="50">
        <f>J237/F241</f>
        <v>5.2488614270778361E-2</v>
      </c>
      <c r="K239" s="51">
        <f>K237/F241</f>
        <v>4.6316940744947063E-2</v>
      </c>
      <c r="L239" s="50">
        <f>L237/F241</f>
        <v>4.3381961468373066E-2</v>
      </c>
      <c r="M239" s="37"/>
    </row>
    <row r="241" spans="1:6" ht="83.1" customHeight="1" x14ac:dyDescent="0.3">
      <c r="A241" s="68" t="s">
        <v>147</v>
      </c>
      <c r="B241" s="69"/>
      <c r="C241" s="69"/>
      <c r="D241" s="70"/>
      <c r="E241" s="20" t="s">
        <v>10</v>
      </c>
      <c r="F241" s="39">
        <v>14047629</v>
      </c>
    </row>
  </sheetData>
  <mergeCells count="49">
    <mergeCell ref="M1:N1"/>
    <mergeCell ref="C3:L3"/>
    <mergeCell ref="A219:M219"/>
    <mergeCell ref="A224:M224"/>
    <mergeCell ref="A229:M229"/>
    <mergeCell ref="A241:D241"/>
    <mergeCell ref="A194:M194"/>
    <mergeCell ref="A199:M199"/>
    <mergeCell ref="A204:M204"/>
    <mergeCell ref="A209:M209"/>
    <mergeCell ref="A214:M214"/>
    <mergeCell ref="A131:M131"/>
    <mergeCell ref="A136:M136"/>
    <mergeCell ref="A142:M142"/>
    <mergeCell ref="A147:M147"/>
    <mergeCell ref="A153:M153"/>
    <mergeCell ref="A103:M103"/>
    <mergeCell ref="A109:M109"/>
    <mergeCell ref="A115:M115"/>
    <mergeCell ref="A121:M121"/>
    <mergeCell ref="A126:M126"/>
    <mergeCell ref="A73:M73"/>
    <mergeCell ref="A79:M79"/>
    <mergeCell ref="A85:M85"/>
    <mergeCell ref="A91:M91"/>
    <mergeCell ref="A97:M97"/>
    <mergeCell ref="B5:B6"/>
    <mergeCell ref="D5:D6"/>
    <mergeCell ref="E5:E6"/>
    <mergeCell ref="A5:A6"/>
    <mergeCell ref="C5:C6"/>
    <mergeCell ref="A55:M55"/>
    <mergeCell ref="A61:M61"/>
    <mergeCell ref="A67:M67"/>
    <mergeCell ref="A7:M7"/>
    <mergeCell ref="A13:M13"/>
    <mergeCell ref="A19:M19"/>
    <mergeCell ref="A25:M25"/>
    <mergeCell ref="A31:M31"/>
    <mergeCell ref="A37:M37"/>
    <mergeCell ref="A43:M43"/>
    <mergeCell ref="A49:M49"/>
    <mergeCell ref="A184:M184"/>
    <mergeCell ref="A189:M189"/>
    <mergeCell ref="A159:M159"/>
    <mergeCell ref="A164:M164"/>
    <mergeCell ref="A169:M169"/>
    <mergeCell ref="A174:M174"/>
    <mergeCell ref="A179:M179"/>
  </mergeCells>
  <phoneticPr fontId="8" type="noConversion"/>
  <pageMargins left="0.7" right="0.7" top="0.75" bottom="0.75" header="0.3" footer="0.3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 Remese</dc:creator>
  <cp:lastModifiedBy>sanita.djadela</cp:lastModifiedBy>
  <cp:lastPrinted>2023-08-11T10:41:34Z</cp:lastPrinted>
  <dcterms:created xsi:type="dcterms:W3CDTF">2023-01-19T11:58:29Z</dcterms:created>
  <dcterms:modified xsi:type="dcterms:W3CDTF">2024-02-09T08:02:59Z</dcterms:modified>
</cp:coreProperties>
</file>