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265" yWindow="1170" windowWidth="14400" windowHeight="7350"/>
  </bookViews>
  <sheets>
    <sheet name="saist izd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8" i="1" l="1"/>
  <c r="C87" i="1"/>
  <c r="C86" i="1"/>
  <c r="C85" i="1"/>
  <c r="C84" i="1"/>
  <c r="C83" i="1"/>
  <c r="C82" i="1"/>
  <c r="C81" i="1" s="1"/>
  <c r="C80" i="1"/>
  <c r="C79" i="1"/>
  <c r="C78" i="1"/>
  <c r="C77" i="1"/>
  <c r="C76" i="1"/>
  <c r="C75" i="1"/>
  <c r="C74" i="1"/>
  <c r="C73" i="1" s="1"/>
  <c r="C89" i="1" s="1"/>
  <c r="C69" i="1"/>
  <c r="C66" i="1"/>
  <c r="C65" i="1"/>
  <c r="C64" i="1"/>
  <c r="C63" i="1"/>
  <c r="C62" i="1"/>
  <c r="C61" i="1"/>
  <c r="C59" i="1" s="1"/>
  <c r="C58" i="1"/>
  <c r="C57" i="1"/>
  <c r="C56" i="1"/>
  <c r="C55" i="1"/>
  <c r="C54" i="1"/>
  <c r="C52" i="1"/>
  <c r="C51" i="1" s="1"/>
  <c r="C50" i="1"/>
  <c r="C49" i="1"/>
  <c r="C48" i="1"/>
  <c r="C47" i="1"/>
  <c r="C46" i="1"/>
  <c r="C44" i="1"/>
  <c r="C43" i="1" s="1"/>
  <c r="C42" i="1"/>
  <c r="C41" i="1"/>
  <c r="C39" i="1"/>
  <c r="C38" i="1"/>
  <c r="C37" i="1"/>
  <c r="C36" i="1"/>
  <c r="C35" i="1"/>
  <c r="C34" i="1"/>
  <c r="C33" i="1"/>
  <c r="C32" i="1" s="1"/>
  <c r="C31" i="1"/>
  <c r="C30" i="1"/>
  <c r="C29" i="1"/>
  <c r="C28" i="1"/>
  <c r="C27" i="1"/>
  <c r="C25" i="1"/>
  <c r="C23" i="1"/>
  <c r="C22" i="1"/>
  <c r="C21" i="1"/>
  <c r="C20" i="1"/>
  <c r="C19" i="1"/>
  <c r="C18" i="1"/>
  <c r="C17" i="1"/>
  <c r="C15" i="1"/>
  <c r="C14" i="1"/>
  <c r="C13" i="1"/>
  <c r="C12" i="1"/>
  <c r="C11" i="1"/>
  <c r="C10" i="1"/>
  <c r="C16" i="1" l="1"/>
  <c r="C8" i="1"/>
  <c r="C24" i="1"/>
  <c r="C40" i="1"/>
</calcChain>
</file>

<file path=xl/sharedStrings.xml><?xml version="1.0" encoding="utf-8"?>
<sst xmlns="http://schemas.openxmlformats.org/spreadsheetml/2006/main" count="169" uniqueCount="48">
  <si>
    <t>Saulkrastu novada pašvaldības</t>
  </si>
  <si>
    <t xml:space="preserve">2024. gada budžeta   </t>
  </si>
  <si>
    <t xml:space="preserve">IZDEVUMI  </t>
  </si>
  <si>
    <t>EKK</t>
  </si>
  <si>
    <t>Izdevuma posteņa nosaukums</t>
  </si>
  <si>
    <t xml:space="preserve">Budžeta plāns 2024 </t>
  </si>
  <si>
    <t>01.000</t>
  </si>
  <si>
    <t>Vispārējie valdības dienesti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</si>
  <si>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</si>
  <si>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</si>
  <si>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</si>
  <si>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</si>
  <si>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</si>
  <si>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</si>
  <si>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</si>
  <si>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</si>
  <si>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</si>
  <si>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</si>
  <si>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</si>
  <si>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Sociālie pabalsti</t>
  </si>
  <si>
    <t>7000</t>
  </si>
  <si>
    <t>Valsts budžeta transferti, dotācijas un mērķdotācijas pašvaldībām uzturēšanas izdevumiem, pašu resursi, starptautiskā sadarbība</t>
  </si>
  <si>
    <t>03.000</t>
  </si>
  <si>
    <t>Sabiedriskā kārtība un drošība</t>
  </si>
  <si>
    <t>04.000</t>
  </si>
  <si>
    <t>Ekonomiskā darbība</t>
  </si>
  <si>
    <t>06.00</t>
  </si>
  <si>
    <t>Teritoriju un mājokļu apsaimniekošana</t>
  </si>
  <si>
    <t>07.000</t>
  </si>
  <si>
    <t>Veselība</t>
  </si>
  <si>
    <t>08.000</t>
  </si>
  <si>
    <t>Atpūta, kultūra un reliģija</t>
  </si>
  <si>
    <t xml:space="preserve">09.000 </t>
  </si>
  <si>
    <t>Izglītība</t>
  </si>
  <si>
    <t>10.000</t>
  </si>
  <si>
    <t>Sociālā aizsardzība</t>
  </si>
  <si>
    <t>Izdevumi  kopā</t>
  </si>
  <si>
    <t>Finansēšana</t>
  </si>
  <si>
    <t>Aizņēmumu atmaksa</t>
  </si>
  <si>
    <t>Iemaksa pamatkapitālā</t>
  </si>
  <si>
    <t>PA Saulkrastu veselības un sociālās aprūpes centrs</t>
  </si>
  <si>
    <t>Konsolidācija</t>
  </si>
  <si>
    <t>Pavisam izdevumi</t>
  </si>
  <si>
    <t>Atlikums uz gada beigām</t>
  </si>
  <si>
    <t xml:space="preserve">               Domes priekšsēdētājs:                                              </t>
  </si>
  <si>
    <t>Piezīme:</t>
  </si>
  <si>
    <t>EKK - ekonomiskās klasifikācijas kods atbilstoši MK noteikumiem Nr.1031</t>
  </si>
  <si>
    <t>Pielikums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</si>
</sst>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i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3" fontId="3" fillId="0" borderId="4" xfId="0" applyNumberFormat="1" applyFont="1" applyBorder="1" applyAlignment="1">
      <alignment horizontal="left" wrapText="1"/>
    </xf>
    <xf numFmtId="3" fontId="3" fillId="0" borderId="5" xfId="0" applyNumberFormat="1" applyFont="1" applyBorder="1" applyAlignment="1">
      <alignment horizontal="center" wrapText="1"/>
    </xf>
    <xf numFmtId="0" fontId="3" fillId="2" borderId="5" xfId="0" quotePrefix="1" applyFont="1" applyFill="1" applyBorder="1" applyAlignment="1">
      <alignment horizontal="justify" vertical="top" wrapText="1"/>
    </xf>
    <xf numFmtId="3" fontId="4" fillId="2" borderId="5" xfId="0" applyNumberFormat="1" applyFont="1" applyFill="1" applyBorder="1" applyAlignment="1">
      <alignment horizontal="left" vertical="top" wrapText="1"/>
    </xf>
    <xf numFmtId="3" fontId="4" fillId="2" borderId="5" xfId="0" applyNumberFormat="1" applyFont="1" applyFill="1" applyBorder="1" applyAlignment="1">
      <alignment horizontal="right" vertical="top" wrapText="1"/>
    </xf>
    <xf numFmtId="49" fontId="5" fillId="0" borderId="5" xfId="0" applyNumberFormat="1" applyFont="1" applyBorder="1" applyAlignment="1" applyProtection="1">
      <alignment horizontal="left"/>
      <protection locked="0"/>
    </xf>
    <xf numFmtId="49" fontId="5" fillId="0" borderId="5" xfId="0" applyNumberFormat="1" applyFont="1" applyBorder="1" applyAlignment="1" applyProtection="1">
      <alignment horizontal="left" wrapText="1"/>
      <protection locked="0"/>
    </xf>
    <xf numFmtId="3" fontId="6" fillId="3" borderId="5" xfId="0" applyNumberFormat="1" applyFont="1" applyFill="1" applyBorder="1" applyAlignment="1">
      <alignment horizontal="right" vertical="top" wrapText="1"/>
    </xf>
    <xf numFmtId="3" fontId="6" fillId="0" borderId="5" xfId="0" applyNumberFormat="1" applyFont="1" applyBorder="1" applyAlignment="1">
      <alignment horizontal="right" vertical="top" wrapText="1"/>
    </xf>
    <xf numFmtId="3" fontId="6" fillId="0" borderId="5" xfId="0" quotePrefix="1" applyNumberFormat="1" applyFont="1" applyBorder="1" applyAlignment="1">
      <alignment horizontal="right" vertical="top" wrapText="1"/>
    </xf>
    <xf numFmtId="0" fontId="3" fillId="2" borderId="5" xfId="0" quotePrefix="1" applyFont="1" applyFill="1" applyBorder="1" applyAlignment="1">
      <alignment horizontal="left" vertical="top" wrapText="1"/>
    </xf>
    <xf numFmtId="3" fontId="6" fillId="4" borderId="5" xfId="0" applyNumberFormat="1" applyFont="1" applyFill="1" applyBorder="1" applyAlignment="1">
      <alignment horizontal="right" vertical="top" wrapText="1"/>
    </xf>
    <xf numFmtId="3" fontId="6" fillId="4" borderId="5" xfId="0" quotePrefix="1" applyNumberFormat="1" applyFont="1" applyFill="1" applyBorder="1" applyAlignment="1">
      <alignment horizontal="right" vertical="top" wrapText="1"/>
    </xf>
    <xf numFmtId="0" fontId="2" fillId="2" borderId="5" xfId="0" applyFont="1" applyFill="1" applyBorder="1" applyAlignment="1">
      <alignment horizontal="justify" vertical="top" wrapText="1"/>
    </xf>
    <xf numFmtId="0" fontId="3" fillId="2" borderId="5" xfId="0" applyFont="1" applyFill="1" applyBorder="1" applyAlignment="1">
      <alignment horizontal="justify" vertical="top" wrapText="1"/>
    </xf>
    <xf numFmtId="3" fontId="4" fillId="2" borderId="5" xfId="0" quotePrefix="1" applyNumberFormat="1" applyFont="1" applyFill="1" applyBorder="1" applyAlignment="1">
      <alignment horizontal="right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3" fontId="6" fillId="4" borderId="8" xfId="0" quotePrefix="1" applyNumberFormat="1" applyFont="1" applyFill="1" applyBorder="1" applyAlignment="1">
      <alignment horizontal="center" vertical="top" wrapText="1"/>
    </xf>
    <xf numFmtId="3" fontId="4" fillId="2" borderId="5" xfId="0" applyNumberFormat="1" applyFont="1" applyFill="1" applyBorder="1" applyAlignment="1">
      <alignment horizontal="center" vertical="top" wrapText="1"/>
    </xf>
    <xf numFmtId="0" fontId="2" fillId="0" borderId="5" xfId="0" quotePrefix="1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2" fillId="0" borderId="9" xfId="0" quotePrefix="1" applyFont="1" applyBorder="1" applyAlignment="1">
      <alignment horizontal="justify" vertical="top" wrapText="1"/>
    </xf>
    <xf numFmtId="49" fontId="7" fillId="0" borderId="10" xfId="0" applyNumberFormat="1" applyFont="1" applyBorder="1" applyAlignment="1">
      <alignment horizontal="left" wrapText="1"/>
    </xf>
    <xf numFmtId="3" fontId="4" fillId="0" borderId="0" xfId="0" quotePrefix="1" applyNumberFormat="1" applyFont="1" applyAlignment="1">
      <alignment horizontal="center" vertical="top" wrapText="1"/>
    </xf>
    <xf numFmtId="0" fontId="3" fillId="2" borderId="11" xfId="0" quotePrefix="1" applyFont="1" applyFill="1" applyBorder="1" applyAlignment="1">
      <alignment horizontal="left" vertical="top" wrapText="1"/>
    </xf>
    <xf numFmtId="3" fontId="4" fillId="2" borderId="12" xfId="0" applyNumberFormat="1" applyFont="1" applyFill="1" applyBorder="1" applyAlignment="1">
      <alignment horizontal="left" vertical="top" wrapText="1"/>
    </xf>
    <xf numFmtId="3" fontId="6" fillId="3" borderId="13" xfId="0" applyNumberFormat="1" applyFont="1" applyFill="1" applyBorder="1" applyAlignment="1">
      <alignment horizontal="right" vertical="top" wrapText="1"/>
    </xf>
    <xf numFmtId="3" fontId="6" fillId="0" borderId="14" xfId="0" applyNumberFormat="1" applyFont="1" applyBorder="1" applyAlignment="1">
      <alignment horizontal="right" vertical="top" wrapText="1"/>
    </xf>
    <xf numFmtId="3" fontId="4" fillId="2" borderId="2" xfId="0" applyNumberFormat="1" applyFont="1" applyFill="1" applyBorder="1" applyAlignment="1">
      <alignment horizontal="left" vertical="top" wrapText="1"/>
    </xf>
    <xf numFmtId="3" fontId="4" fillId="2" borderId="15" xfId="0" applyNumberFormat="1" applyFont="1" applyFill="1" applyBorder="1" applyAlignment="1">
      <alignment horizontal="right" vertical="top" wrapText="1"/>
    </xf>
    <xf numFmtId="3" fontId="8" fillId="0" borderId="14" xfId="0" applyNumberFormat="1" applyFont="1" applyBorder="1" applyAlignment="1">
      <alignment horizontal="right" vertical="top" wrapText="1"/>
    </xf>
    <xf numFmtId="3" fontId="8" fillId="0" borderId="16" xfId="0" applyNumberFormat="1" applyFont="1" applyBorder="1" applyAlignment="1">
      <alignment horizontal="right" vertical="top" wrapText="1"/>
    </xf>
    <xf numFmtId="0" fontId="2" fillId="2" borderId="17" xfId="0" applyFont="1" applyFill="1" applyBorder="1" applyAlignment="1">
      <alignment horizontal="justify" vertical="top" wrapText="1"/>
    </xf>
    <xf numFmtId="0" fontId="3" fillId="2" borderId="18" xfId="0" applyFont="1" applyFill="1" applyBorder="1" applyAlignment="1">
      <alignment horizontal="justify" vertical="top" wrapText="1"/>
    </xf>
    <xf numFmtId="3" fontId="4" fillId="2" borderId="16" xfId="0" applyNumberFormat="1" applyFont="1" applyFill="1" applyBorder="1" applyAlignment="1">
      <alignment horizontal="right" vertical="top" wrapText="1"/>
    </xf>
    <xf numFmtId="0" fontId="2" fillId="0" borderId="17" xfId="0" applyFont="1" applyBorder="1" applyAlignment="1">
      <alignment horizontal="justify" vertical="top" wrapText="1"/>
    </xf>
    <xf numFmtId="0" fontId="3" fillId="0" borderId="16" xfId="0" applyFont="1" applyBorder="1" applyAlignment="1">
      <alignment horizontal="justify" vertical="top" wrapText="1"/>
    </xf>
    <xf numFmtId="3" fontId="6" fillId="0" borderId="16" xfId="0" applyNumberFormat="1" applyFont="1" applyBorder="1" applyAlignment="1">
      <alignment horizontal="center" vertical="top" wrapText="1"/>
    </xf>
    <xf numFmtId="0" fontId="2" fillId="2" borderId="9" xfId="0" quotePrefix="1" applyFont="1" applyFill="1" applyBorder="1" applyAlignment="1">
      <alignment horizontal="justify" vertical="top" wrapText="1"/>
    </xf>
    <xf numFmtId="0" fontId="3" fillId="2" borderId="14" xfId="0" applyFont="1" applyFill="1" applyBorder="1" applyAlignment="1">
      <alignment horizontal="justify" vertical="top" wrapText="1"/>
    </xf>
    <xf numFmtId="3" fontId="4" fillId="2" borderId="14" xfId="0" quotePrefix="1" applyNumberFormat="1" applyFont="1" applyFill="1" applyBorder="1" applyAlignment="1">
      <alignment horizontal="right" vertical="top" wrapText="1"/>
    </xf>
    <xf numFmtId="0" fontId="2" fillId="2" borderId="19" xfId="0" applyFont="1" applyFill="1" applyBorder="1" applyAlignment="1">
      <alignment horizontal="justify" vertical="top" wrapText="1"/>
    </xf>
    <xf numFmtId="3" fontId="3" fillId="2" borderId="20" xfId="0" applyNumberFormat="1" applyFont="1" applyFill="1" applyBorder="1" applyAlignment="1">
      <alignment horizontal="right" vertical="top" wrapText="1"/>
    </xf>
    <xf numFmtId="0" fontId="9" fillId="0" borderId="0" xfId="0" applyFont="1"/>
    <xf numFmtId="0" fontId="2" fillId="2" borderId="0" xfId="0" applyFont="1" applyFill="1" applyAlignment="1">
      <alignment horizontal="justify" vertical="top" wrapText="1"/>
    </xf>
    <xf numFmtId="0" fontId="3" fillId="2" borderId="0" xfId="0" applyFont="1" applyFill="1" applyAlignment="1">
      <alignment horizontal="justify" vertical="top" wrapText="1"/>
    </xf>
    <xf numFmtId="3" fontId="3" fillId="2" borderId="0" xfId="0" applyNumberFormat="1" applyFont="1" applyFill="1" applyAlignment="1">
      <alignment horizontal="right" vertical="top" wrapText="1"/>
    </xf>
    <xf numFmtId="0" fontId="2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3" fontId="3" fillId="0" borderId="0" xfId="0" applyNumberFormat="1" applyFont="1" applyAlignment="1">
      <alignment horizontal="center" vertical="top" wrapText="1"/>
    </xf>
    <xf numFmtId="3" fontId="2" fillId="0" borderId="0" xfId="0" applyNumberFormat="1" applyFont="1"/>
    <xf numFmtId="3" fontId="1" fillId="0" borderId="0" xfId="0" applyNumberFormat="1" applyFont="1" applyAlignment="1">
      <alignment horizontal="center"/>
    </xf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ITA~1.LVL/AppData/Local/Temp/eparakstitajs3_38425233141996752/temp_38425303475296304/kopsavilkums%20variants%20izdevumu%20sadal&#299;jums%20pa%20vald&#299;bas%20funkcij&#257;m%20ar%20grafikie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ki"/>
      <sheetName val="saist. kons.ieņ."/>
      <sheetName val="saist kons izd"/>
      <sheetName val="Ieņēmumi"/>
      <sheetName val="aģentūra ieņēmumi"/>
      <sheetName val="Izdevumi"/>
      <sheetName val="aģent izd kopā"/>
      <sheetName val="aģent 07.000"/>
      <sheetName val="aģent 10.000"/>
      <sheetName val="Izglītības daļa"/>
      <sheetName val="VJMMS"/>
      <sheetName val="Sējas MMS"/>
      <sheetName val="Kultūras centrs"/>
      <sheetName val="biblioteka"/>
      <sheetName val="TIC un Komunikācijas nodaļa"/>
      <sheetName val="Bāriņtiesa"/>
      <sheetName val="Būvvalde"/>
      <sheetName val="Dzimtsarakstu nodaļa"/>
      <sheetName val="SOC dienests"/>
      <sheetName val="SOC pabalsti"/>
      <sheetName val="PII Bitīte"/>
      <sheetName val="Sporta centrs"/>
      <sheetName val="PII Rūķītis"/>
      <sheetName val="Finanšu nod"/>
      <sheetName val="deputāti"/>
      <sheetName val="admin nod"/>
      <sheetName val="admin komisija"/>
      <sheetName val="past komisijas"/>
      <sheetName val="attīstības nod"/>
      <sheetName val="vidusskola"/>
      <sheetName val="Finansēšana"/>
      <sheetName val="Nodokļi tautsaimn"/>
      <sheetName val="Sējas skola"/>
      <sheetName val="Sējas sporta halle"/>
      <sheetName val="Aģentūra"/>
      <sheetName val="īpaš apsaimn 06.600"/>
      <sheetName val="transp apsaimn 09.610"/>
      <sheetName val="ceļu apsaimn 04.510"/>
      <sheetName val="policija"/>
    </sheetNames>
    <sheetDataSet>
      <sheetData sheetId="0"/>
      <sheetData sheetId="1"/>
      <sheetData sheetId="2"/>
      <sheetData sheetId="3"/>
      <sheetData sheetId="4"/>
      <sheetData sheetId="5">
        <row r="6">
          <cell r="H6">
            <v>477652.06829999998</v>
          </cell>
          <cell r="I6">
            <v>567686.98882799991</v>
          </cell>
          <cell r="J6">
            <v>397337.61931400001</v>
          </cell>
          <cell r="L6">
            <v>941054.80324000004</v>
          </cell>
          <cell r="M6">
            <v>5024594.3661659993</v>
          </cell>
        </row>
        <row r="27">
          <cell r="G27">
            <v>392467</v>
          </cell>
          <cell r="H27">
            <v>96784.320000000007</v>
          </cell>
          <cell r="J27">
            <v>1259532</v>
          </cell>
          <cell r="N27">
            <v>84602</v>
          </cell>
        </row>
        <row r="103">
          <cell r="G103">
            <v>0</v>
          </cell>
          <cell r="H103">
            <v>2000</v>
          </cell>
          <cell r="I103">
            <v>661139</v>
          </cell>
          <cell r="J103">
            <v>194000</v>
          </cell>
          <cell r="L103">
            <v>53218</v>
          </cell>
          <cell r="M103">
            <v>0</v>
          </cell>
          <cell r="N103">
            <v>0</v>
          </cell>
        </row>
        <row r="107">
          <cell r="G107">
            <v>324988</v>
          </cell>
          <cell r="H107">
            <v>0</v>
          </cell>
          <cell r="I107">
            <v>0</v>
          </cell>
          <cell r="J107">
            <v>0</v>
          </cell>
          <cell r="L107">
            <v>0</v>
          </cell>
          <cell r="M107">
            <v>0</v>
          </cell>
          <cell r="N107">
            <v>0</v>
          </cell>
        </row>
        <row r="110">
          <cell r="G110">
            <v>17900</v>
          </cell>
          <cell r="H110">
            <v>10550</v>
          </cell>
          <cell r="I110">
            <v>2073199</v>
          </cell>
          <cell r="J110">
            <v>26250</v>
          </cell>
          <cell r="L110">
            <v>31770</v>
          </cell>
          <cell r="M110">
            <v>366467</v>
          </cell>
          <cell r="N110">
            <v>2000</v>
          </cell>
        </row>
        <row r="129">
          <cell r="G129">
            <v>0</v>
          </cell>
          <cell r="H129">
            <v>0</v>
          </cell>
          <cell r="I129">
            <v>7000</v>
          </cell>
          <cell r="J129">
            <v>0</v>
          </cell>
          <cell r="K129">
            <v>9840</v>
          </cell>
          <cell r="L129">
            <v>0</v>
          </cell>
          <cell r="M129">
            <v>154027</v>
          </cell>
          <cell r="N129">
            <v>1206793</v>
          </cell>
        </row>
        <row r="176">
          <cell r="G176">
            <v>1301321</v>
          </cell>
          <cell r="H176">
            <v>0</v>
          </cell>
          <cell r="I176">
            <v>113440</v>
          </cell>
          <cell r="J176">
            <v>0</v>
          </cell>
          <cell r="K176">
            <v>193381</v>
          </cell>
          <cell r="L176">
            <v>1833</v>
          </cell>
          <cell r="M176">
            <v>335640.79456999997</v>
          </cell>
          <cell r="N176">
            <v>0</v>
          </cell>
        </row>
      </sheetData>
      <sheetData sheetId="6"/>
      <sheetData sheetId="7">
        <row r="6">
          <cell r="H6">
            <v>1103912.425156275</v>
          </cell>
        </row>
        <row r="28">
          <cell r="H28">
            <v>341374.8666666667</v>
          </cell>
        </row>
        <row r="106">
          <cell r="H106">
            <v>0</v>
          </cell>
        </row>
        <row r="110">
          <cell r="H110">
            <v>0</v>
          </cell>
        </row>
        <row r="113">
          <cell r="H113">
            <v>30054.400000000001</v>
          </cell>
        </row>
        <row r="135">
          <cell r="H135">
            <v>0</v>
          </cell>
        </row>
        <row r="181">
          <cell r="H181">
            <v>0</v>
          </cell>
        </row>
      </sheetData>
      <sheetData sheetId="8">
        <row r="6">
          <cell r="H6">
            <v>239650.64625299998</v>
          </cell>
        </row>
        <row r="28">
          <cell r="H28">
            <v>118441.48000000001</v>
          </cell>
        </row>
        <row r="106">
          <cell r="H106">
            <v>0</v>
          </cell>
        </row>
        <row r="110">
          <cell r="H110">
            <v>0</v>
          </cell>
        </row>
        <row r="113">
          <cell r="H113">
            <v>3238</v>
          </cell>
        </row>
        <row r="133">
          <cell r="H133">
            <v>0</v>
          </cell>
        </row>
        <row r="179">
          <cell r="H179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tabSelected="1" topLeftCell="A70" workbookViewId="0">
      <selection activeCell="C1" sqref="C1"/>
    </sheetView>
  </sheetViews>
  <sheetFormatPr defaultRowHeight="15" x14ac:dyDescent="0.25"/>
  <cols>
    <col min="1" max="1" width="14.85546875" customWidth="1"/>
    <col min="2" max="2" width="60.28515625" customWidth="1"/>
    <col min="3" max="3" width="14.28515625" customWidth="1"/>
  </cols>
  <sheetData>
    <row r="1" spans="1:3" x14ac:dyDescent="0.25">
      <c r="A1" s="1"/>
      <c r="C1" s="60" t="s">
        <v>47</v>
      </c>
    </row>
    <row r="2" spans="1:3" ht="20.25" x14ac:dyDescent="0.3">
      <c r="A2" s="59" t="s">
        <v>0</v>
      </c>
      <c r="B2" s="59"/>
      <c r="C2" s="59"/>
    </row>
    <row r="3" spans="1:3" ht="20.25" x14ac:dyDescent="0.3">
      <c r="A3" s="59" t="s">
        <v>1</v>
      </c>
      <c r="B3" s="59"/>
      <c r="C3" s="59"/>
    </row>
    <row r="4" spans="1:3" ht="20.100000000000001" x14ac:dyDescent="0.4">
      <c r="A4" s="59" t="s">
        <v>2</v>
      </c>
      <c r="B4" s="59"/>
      <c r="C4" s="59"/>
    </row>
    <row r="5" spans="1:3" ht="15.95" thickBot="1" x14ac:dyDescent="0.4">
      <c r="A5" s="2"/>
      <c r="B5" s="3"/>
      <c r="C5" s="3"/>
    </row>
    <row r="6" spans="1:3" ht="31.5" x14ac:dyDescent="0.25">
      <c r="A6" s="4" t="s">
        <v>3</v>
      </c>
      <c r="B6" s="5" t="s">
        <v>4</v>
      </c>
      <c r="C6" s="5" t="s">
        <v>5</v>
      </c>
    </row>
    <row r="7" spans="1:3" ht="15.6" x14ac:dyDescent="0.35">
      <c r="A7" s="6"/>
      <c r="B7" s="7"/>
      <c r="C7" s="8"/>
    </row>
    <row r="8" spans="1:3" ht="15.75" x14ac:dyDescent="0.25">
      <c r="A8" s="9" t="s">
        <v>6</v>
      </c>
      <c r="B8" s="10" t="s">
        <v>7</v>
      </c>
      <c r="C8" s="11">
        <f>SUM(C9:C15)</f>
        <v>3112533</v>
      </c>
    </row>
    <row r="9" spans="1:3" ht="15.75" x14ac:dyDescent="0.25">
      <c r="A9" s="12" t="s">
        <v>8</v>
      </c>
      <c r="B9" s="13" t="s">
        <v>9</v>
      </c>
      <c r="C9" s="14">
        <v>1075857</v>
      </c>
    </row>
    <row r="10" spans="1:3" ht="15.6" x14ac:dyDescent="0.35">
      <c r="A10" s="12" t="s">
        <v>10</v>
      </c>
      <c r="B10" s="13" t="s">
        <v>11</v>
      </c>
      <c r="C10" s="15">
        <f>[1]Izdevumi!G27</f>
        <v>392467</v>
      </c>
    </row>
    <row r="11" spans="1:3" ht="15.75" x14ac:dyDescent="0.25">
      <c r="A11" s="12" t="s">
        <v>12</v>
      </c>
      <c r="B11" s="13" t="s">
        <v>13</v>
      </c>
      <c r="C11" s="16">
        <f>[1]Izdevumi!G103</f>
        <v>0</v>
      </c>
    </row>
    <row r="12" spans="1:3" ht="15.6" x14ac:dyDescent="0.35">
      <c r="A12" s="12" t="s">
        <v>14</v>
      </c>
      <c r="B12" s="13" t="s">
        <v>15</v>
      </c>
      <c r="C12" s="16">
        <f>[1]Izdevumi!G107</f>
        <v>324988</v>
      </c>
    </row>
    <row r="13" spans="1:3" ht="15.75" x14ac:dyDescent="0.25">
      <c r="A13" s="12" t="s">
        <v>16</v>
      </c>
      <c r="B13" s="13" t="s">
        <v>17</v>
      </c>
      <c r="C13" s="16">
        <f>[1]Izdevumi!G110</f>
        <v>17900</v>
      </c>
    </row>
    <row r="14" spans="1:3" ht="15.75" x14ac:dyDescent="0.25">
      <c r="A14" s="12" t="s">
        <v>18</v>
      </c>
      <c r="B14" s="13" t="s">
        <v>19</v>
      </c>
      <c r="C14" s="16">
        <f>[1]Izdevumi!G129</f>
        <v>0</v>
      </c>
    </row>
    <row r="15" spans="1:3" ht="30" x14ac:dyDescent="0.25">
      <c r="A15" s="12" t="s">
        <v>20</v>
      </c>
      <c r="B15" s="13" t="s">
        <v>21</v>
      </c>
      <c r="C15" s="16">
        <f>[1]Izdevumi!G176</f>
        <v>1301321</v>
      </c>
    </row>
    <row r="16" spans="1:3" ht="15.75" x14ac:dyDescent="0.25">
      <c r="A16" s="9" t="s">
        <v>22</v>
      </c>
      <c r="B16" s="10" t="s">
        <v>23</v>
      </c>
      <c r="C16" s="11">
        <f>SUM(C17:C23)</f>
        <v>586986.38829999999</v>
      </c>
    </row>
    <row r="17" spans="1:3" ht="15.75" x14ac:dyDescent="0.25">
      <c r="A17" s="12" t="s">
        <v>8</v>
      </c>
      <c r="B17" s="13" t="s">
        <v>9</v>
      </c>
      <c r="C17" s="15">
        <f>[1]Izdevumi!H6</f>
        <v>477652.06829999998</v>
      </c>
    </row>
    <row r="18" spans="1:3" ht="15.6" x14ac:dyDescent="0.35">
      <c r="A18" s="12" t="s">
        <v>10</v>
      </c>
      <c r="B18" s="13" t="s">
        <v>11</v>
      </c>
      <c r="C18" s="16">
        <f>[1]Izdevumi!H27</f>
        <v>96784.320000000007</v>
      </c>
    </row>
    <row r="19" spans="1:3" ht="15.75" x14ac:dyDescent="0.25">
      <c r="A19" s="12" t="s">
        <v>12</v>
      </c>
      <c r="B19" s="13" t="s">
        <v>13</v>
      </c>
      <c r="C19" s="16">
        <f>[1]Izdevumi!H103</f>
        <v>2000</v>
      </c>
    </row>
    <row r="20" spans="1:3" ht="15.6" x14ac:dyDescent="0.35">
      <c r="A20" s="12" t="s">
        <v>14</v>
      </c>
      <c r="B20" s="13" t="s">
        <v>15</v>
      </c>
      <c r="C20" s="16">
        <f>[1]Izdevumi!H107</f>
        <v>0</v>
      </c>
    </row>
    <row r="21" spans="1:3" ht="15.75" x14ac:dyDescent="0.25">
      <c r="A21" s="12" t="s">
        <v>16</v>
      </c>
      <c r="B21" s="13" t="s">
        <v>17</v>
      </c>
      <c r="C21" s="16">
        <f>[1]Izdevumi!H110</f>
        <v>10550</v>
      </c>
    </row>
    <row r="22" spans="1:3" ht="15.75" x14ac:dyDescent="0.25">
      <c r="A22" s="12" t="s">
        <v>18</v>
      </c>
      <c r="B22" s="13" t="s">
        <v>19</v>
      </c>
      <c r="C22" s="15">
        <f>[1]Izdevumi!H129</f>
        <v>0</v>
      </c>
    </row>
    <row r="23" spans="1:3" ht="30" x14ac:dyDescent="0.25">
      <c r="A23" s="12" t="s">
        <v>20</v>
      </c>
      <c r="B23" s="13" t="s">
        <v>21</v>
      </c>
      <c r="C23" s="16">
        <f>[1]Izdevumi!H176</f>
        <v>0</v>
      </c>
    </row>
    <row r="24" spans="1:3" ht="15.75" x14ac:dyDescent="0.25">
      <c r="A24" s="9" t="s">
        <v>24</v>
      </c>
      <c r="B24" s="10" t="s">
        <v>25</v>
      </c>
      <c r="C24" s="11">
        <f>SUM(C25:C31)</f>
        <v>3831636.9888279997</v>
      </c>
    </row>
    <row r="25" spans="1:3" ht="15.75" x14ac:dyDescent="0.25">
      <c r="A25" s="12" t="s">
        <v>8</v>
      </c>
      <c r="B25" s="13" t="s">
        <v>9</v>
      </c>
      <c r="C25" s="15">
        <f>[1]Izdevumi!I6</f>
        <v>567686.98882799991</v>
      </c>
    </row>
    <row r="26" spans="1:3" ht="15.6" x14ac:dyDescent="0.35">
      <c r="A26" s="12" t="s">
        <v>10</v>
      </c>
      <c r="B26" s="13" t="s">
        <v>11</v>
      </c>
      <c r="C26" s="15">
        <v>409172</v>
      </c>
    </row>
    <row r="27" spans="1:3" ht="15.75" x14ac:dyDescent="0.25">
      <c r="A27" s="12" t="s">
        <v>12</v>
      </c>
      <c r="B27" s="13" t="s">
        <v>13</v>
      </c>
      <c r="C27" s="16">
        <f>[1]Izdevumi!I103</f>
        <v>661139</v>
      </c>
    </row>
    <row r="28" spans="1:3" ht="15.6" x14ac:dyDescent="0.35">
      <c r="A28" s="12" t="s">
        <v>14</v>
      </c>
      <c r="B28" s="13" t="s">
        <v>15</v>
      </c>
      <c r="C28" s="15">
        <f>[1]Izdevumi!I107</f>
        <v>0</v>
      </c>
    </row>
    <row r="29" spans="1:3" ht="15.75" x14ac:dyDescent="0.25">
      <c r="A29" s="12" t="s">
        <v>16</v>
      </c>
      <c r="B29" s="13" t="s">
        <v>17</v>
      </c>
      <c r="C29" s="16">
        <f>[1]Izdevumi!I110</f>
        <v>2073199</v>
      </c>
    </row>
    <row r="30" spans="1:3" ht="15.75" x14ac:dyDescent="0.25">
      <c r="A30" s="12" t="s">
        <v>18</v>
      </c>
      <c r="B30" s="13" t="s">
        <v>19</v>
      </c>
      <c r="C30" s="16">
        <f>[1]Izdevumi!I129</f>
        <v>7000</v>
      </c>
    </row>
    <row r="31" spans="1:3" ht="30" x14ac:dyDescent="0.25">
      <c r="A31" s="12" t="s">
        <v>20</v>
      </c>
      <c r="B31" s="13" t="s">
        <v>21</v>
      </c>
      <c r="C31" s="16">
        <f>[1]Izdevumi!I176</f>
        <v>113440</v>
      </c>
    </row>
    <row r="32" spans="1:3" ht="15.75" x14ac:dyDescent="0.25">
      <c r="A32" s="17" t="s">
        <v>26</v>
      </c>
      <c r="B32" s="10" t="s">
        <v>27</v>
      </c>
      <c r="C32" s="11">
        <f>SUM(C33:C39)</f>
        <v>1877119.619314</v>
      </c>
    </row>
    <row r="33" spans="1:3" ht="15.75" x14ac:dyDescent="0.25">
      <c r="A33" s="12" t="s">
        <v>8</v>
      </c>
      <c r="B33" s="13" t="s">
        <v>9</v>
      </c>
      <c r="C33" s="16">
        <f>[1]Izdevumi!J6</f>
        <v>397337.61931400001</v>
      </c>
    </row>
    <row r="34" spans="1:3" ht="15.6" x14ac:dyDescent="0.35">
      <c r="A34" s="12" t="s">
        <v>10</v>
      </c>
      <c r="B34" s="13" t="s">
        <v>11</v>
      </c>
      <c r="C34" s="15">
        <f>[1]Izdevumi!J27</f>
        <v>1259532</v>
      </c>
    </row>
    <row r="35" spans="1:3" ht="15.75" x14ac:dyDescent="0.25">
      <c r="A35" s="12" t="s">
        <v>12</v>
      </c>
      <c r="B35" s="13" t="s">
        <v>13</v>
      </c>
      <c r="C35" s="15">
        <f>[1]Izdevumi!J103</f>
        <v>194000</v>
      </c>
    </row>
    <row r="36" spans="1:3" ht="15.6" x14ac:dyDescent="0.35">
      <c r="A36" s="12" t="s">
        <v>14</v>
      </c>
      <c r="B36" s="13" t="s">
        <v>15</v>
      </c>
      <c r="C36" s="16">
        <f>[1]Izdevumi!J107</f>
        <v>0</v>
      </c>
    </row>
    <row r="37" spans="1:3" ht="15.75" x14ac:dyDescent="0.25">
      <c r="A37" s="12" t="s">
        <v>16</v>
      </c>
      <c r="B37" s="13" t="s">
        <v>17</v>
      </c>
      <c r="C37" s="16">
        <f>[1]Izdevumi!J110</f>
        <v>26250</v>
      </c>
    </row>
    <row r="38" spans="1:3" ht="15.75" x14ac:dyDescent="0.25">
      <c r="A38" s="12" t="s">
        <v>18</v>
      </c>
      <c r="B38" s="13" t="s">
        <v>19</v>
      </c>
      <c r="C38" s="14">
        <f>[1]Izdevumi!J129</f>
        <v>0</v>
      </c>
    </row>
    <row r="39" spans="1:3" ht="30" x14ac:dyDescent="0.25">
      <c r="A39" s="12" t="s">
        <v>20</v>
      </c>
      <c r="B39" s="13" t="s">
        <v>21</v>
      </c>
      <c r="C39" s="16">
        <f>[1]Izdevumi!J176</f>
        <v>0</v>
      </c>
    </row>
    <row r="40" spans="1:3" ht="15.75" x14ac:dyDescent="0.25">
      <c r="A40" s="17" t="s">
        <v>28</v>
      </c>
      <c r="B40" s="10" t="s">
        <v>29</v>
      </c>
      <c r="C40" s="11">
        <f>SUM(C41:C42)</f>
        <v>203221</v>
      </c>
    </row>
    <row r="41" spans="1:3" ht="15.75" x14ac:dyDescent="0.25">
      <c r="A41" s="12" t="s">
        <v>18</v>
      </c>
      <c r="B41" s="13" t="s">
        <v>19</v>
      </c>
      <c r="C41" s="14">
        <f>[1]Izdevumi!K129</f>
        <v>9840</v>
      </c>
    </row>
    <row r="42" spans="1:3" ht="30" x14ac:dyDescent="0.25">
      <c r="A42" s="12" t="s">
        <v>20</v>
      </c>
      <c r="B42" s="13" t="s">
        <v>21</v>
      </c>
      <c r="C42" s="15">
        <f>[1]Izdevumi!K176</f>
        <v>193381</v>
      </c>
    </row>
    <row r="43" spans="1:3" ht="15.75" x14ac:dyDescent="0.25">
      <c r="A43" s="17" t="s">
        <v>30</v>
      </c>
      <c r="B43" s="10" t="s">
        <v>31</v>
      </c>
      <c r="C43" s="11">
        <f>SUM(C44:C50)</f>
        <v>1782783.80324</v>
      </c>
    </row>
    <row r="44" spans="1:3" ht="15.75" x14ac:dyDescent="0.25">
      <c r="A44" s="12" t="s">
        <v>8</v>
      </c>
      <c r="B44" s="13" t="s">
        <v>9</v>
      </c>
      <c r="C44" s="15">
        <f>[1]Izdevumi!L6</f>
        <v>941054.80324000004</v>
      </c>
    </row>
    <row r="45" spans="1:3" ht="15.6" x14ac:dyDescent="0.35">
      <c r="A45" s="12" t="s">
        <v>10</v>
      </c>
      <c r="B45" s="13" t="s">
        <v>11</v>
      </c>
      <c r="C45" s="16">
        <v>754908</v>
      </c>
    </row>
    <row r="46" spans="1:3" ht="15.75" x14ac:dyDescent="0.25">
      <c r="A46" s="12" t="s">
        <v>12</v>
      </c>
      <c r="B46" s="13" t="s">
        <v>13</v>
      </c>
      <c r="C46" s="16">
        <f>[1]Izdevumi!L103</f>
        <v>53218</v>
      </c>
    </row>
    <row r="47" spans="1:3" ht="15.6" x14ac:dyDescent="0.35">
      <c r="A47" s="12" t="s">
        <v>14</v>
      </c>
      <c r="B47" s="13" t="s">
        <v>15</v>
      </c>
      <c r="C47" s="16">
        <f>[1]Izdevumi!L107</f>
        <v>0</v>
      </c>
    </row>
    <row r="48" spans="1:3" ht="15.75" x14ac:dyDescent="0.25">
      <c r="A48" s="12" t="s">
        <v>16</v>
      </c>
      <c r="B48" s="13" t="s">
        <v>17</v>
      </c>
      <c r="C48" s="16">
        <f>[1]Izdevumi!L110</f>
        <v>31770</v>
      </c>
    </row>
    <row r="49" spans="1:3" ht="15.75" x14ac:dyDescent="0.25">
      <c r="A49" s="12" t="s">
        <v>18</v>
      </c>
      <c r="B49" s="13" t="s">
        <v>19</v>
      </c>
      <c r="C49" s="15">
        <f>[1]Izdevumi!L129</f>
        <v>0</v>
      </c>
    </row>
    <row r="50" spans="1:3" ht="30" x14ac:dyDescent="0.25">
      <c r="A50" s="12" t="s">
        <v>20</v>
      </c>
      <c r="B50" s="13" t="s">
        <v>21</v>
      </c>
      <c r="C50" s="16">
        <f>[1]Izdevumi!L176</f>
        <v>1833</v>
      </c>
    </row>
    <row r="51" spans="1:3" ht="15.75" x14ac:dyDescent="0.25">
      <c r="A51" s="17" t="s">
        <v>32</v>
      </c>
      <c r="B51" s="10" t="s">
        <v>33</v>
      </c>
      <c r="C51" s="11">
        <f>SUM(C52:C58)</f>
        <v>7407302.1607359992</v>
      </c>
    </row>
    <row r="52" spans="1:3" ht="15.75" x14ac:dyDescent="0.25">
      <c r="A52" s="12" t="s">
        <v>8</v>
      </c>
      <c r="B52" s="13" t="s">
        <v>9</v>
      </c>
      <c r="C52" s="14">
        <f>[1]Izdevumi!M6</f>
        <v>5024594.3661659993</v>
      </c>
    </row>
    <row r="53" spans="1:3" ht="15.6" x14ac:dyDescent="0.35">
      <c r="A53" s="12" t="s">
        <v>10</v>
      </c>
      <c r="B53" s="13" t="s">
        <v>11</v>
      </c>
      <c r="C53" s="18">
        <v>1526573</v>
      </c>
    </row>
    <row r="54" spans="1:3" ht="15.75" x14ac:dyDescent="0.25">
      <c r="A54" s="12" t="s">
        <v>12</v>
      </c>
      <c r="B54" s="13" t="s">
        <v>13</v>
      </c>
      <c r="C54" s="19">
        <f>[1]Izdevumi!M103</f>
        <v>0</v>
      </c>
    </row>
    <row r="55" spans="1:3" ht="15.6" x14ac:dyDescent="0.35">
      <c r="A55" s="12" t="s">
        <v>14</v>
      </c>
      <c r="B55" s="13" t="s">
        <v>15</v>
      </c>
      <c r="C55" s="19">
        <f>[1]Izdevumi!M107</f>
        <v>0</v>
      </c>
    </row>
    <row r="56" spans="1:3" ht="15.75" x14ac:dyDescent="0.25">
      <c r="A56" s="12" t="s">
        <v>16</v>
      </c>
      <c r="B56" s="13" t="s">
        <v>17</v>
      </c>
      <c r="C56" s="19">
        <f>[1]Izdevumi!M110</f>
        <v>366467</v>
      </c>
    </row>
    <row r="57" spans="1:3" ht="15.75" x14ac:dyDescent="0.25">
      <c r="A57" s="12" t="s">
        <v>18</v>
      </c>
      <c r="B57" s="13" t="s">
        <v>19</v>
      </c>
      <c r="C57" s="19">
        <f>[1]Izdevumi!M129</f>
        <v>154027</v>
      </c>
    </row>
    <row r="58" spans="1:3" ht="30" x14ac:dyDescent="0.25">
      <c r="A58" s="12" t="s">
        <v>20</v>
      </c>
      <c r="B58" s="13" t="s">
        <v>21</v>
      </c>
      <c r="C58" s="19">
        <f>[1]Izdevumi!M176</f>
        <v>335640.79456999997</v>
      </c>
    </row>
    <row r="59" spans="1:3" ht="15.75" x14ac:dyDescent="0.25">
      <c r="A59" s="17" t="s">
        <v>34</v>
      </c>
      <c r="B59" s="10" t="s">
        <v>35</v>
      </c>
      <c r="C59" s="11">
        <f>SUM(C60:C66)</f>
        <v>1995504</v>
      </c>
    </row>
    <row r="60" spans="1:3" ht="15.75" x14ac:dyDescent="0.25">
      <c r="A60" s="12" t="s">
        <v>8</v>
      </c>
      <c r="B60" s="13" t="s">
        <v>9</v>
      </c>
      <c r="C60" s="15">
        <v>702109</v>
      </c>
    </row>
    <row r="61" spans="1:3" ht="15.6" x14ac:dyDescent="0.35">
      <c r="A61" s="12" t="s">
        <v>10</v>
      </c>
      <c r="B61" s="13" t="s">
        <v>11</v>
      </c>
      <c r="C61" s="16">
        <f>[1]Izdevumi!N27</f>
        <v>84602</v>
      </c>
    </row>
    <row r="62" spans="1:3" ht="15.75" x14ac:dyDescent="0.25">
      <c r="A62" s="12" t="s">
        <v>12</v>
      </c>
      <c r="B62" s="13" t="s">
        <v>13</v>
      </c>
      <c r="C62" s="16">
        <f>[1]Izdevumi!N103</f>
        <v>0</v>
      </c>
    </row>
    <row r="63" spans="1:3" ht="15.6" x14ac:dyDescent="0.35">
      <c r="A63" s="12" t="s">
        <v>14</v>
      </c>
      <c r="B63" s="13" t="s">
        <v>15</v>
      </c>
      <c r="C63" s="15">
        <f>[1]Izdevumi!N107</f>
        <v>0</v>
      </c>
    </row>
    <row r="64" spans="1:3" ht="15.75" x14ac:dyDescent="0.25">
      <c r="A64" s="12" t="s">
        <v>16</v>
      </c>
      <c r="B64" s="13" t="s">
        <v>17</v>
      </c>
      <c r="C64" s="16">
        <f>[1]Izdevumi!N110</f>
        <v>2000</v>
      </c>
    </row>
    <row r="65" spans="1:3" ht="15.75" x14ac:dyDescent="0.25">
      <c r="A65" s="12" t="s">
        <v>18</v>
      </c>
      <c r="B65" s="13" t="s">
        <v>19</v>
      </c>
      <c r="C65" s="15">
        <f>[1]Izdevumi!N129</f>
        <v>1206793</v>
      </c>
    </row>
    <row r="66" spans="1:3" ht="30" x14ac:dyDescent="0.25">
      <c r="A66" s="12" t="s">
        <v>20</v>
      </c>
      <c r="B66" s="13" t="s">
        <v>21</v>
      </c>
      <c r="C66" s="16">
        <f>[1]Izdevumi!N176</f>
        <v>0</v>
      </c>
    </row>
    <row r="67" spans="1:3" ht="15.75" x14ac:dyDescent="0.25">
      <c r="A67" s="20"/>
      <c r="B67" s="21" t="s">
        <v>36</v>
      </c>
      <c r="C67" s="22">
        <v>20797086</v>
      </c>
    </row>
    <row r="68" spans="1:3" ht="15.6" x14ac:dyDescent="0.35">
      <c r="A68" s="23"/>
      <c r="B68" s="24"/>
      <c r="C68" s="25"/>
    </row>
    <row r="69" spans="1:3" ht="15.75" x14ac:dyDescent="0.25">
      <c r="A69" s="20"/>
      <c r="B69" s="26" t="s">
        <v>37</v>
      </c>
      <c r="C69" s="11">
        <f>SUM(C70:C71)</f>
        <v>1320564</v>
      </c>
    </row>
    <row r="70" spans="1:3" ht="15.75" x14ac:dyDescent="0.25">
      <c r="A70" s="27"/>
      <c r="B70" s="28" t="s">
        <v>38</v>
      </c>
      <c r="C70" s="15">
        <v>1259564</v>
      </c>
    </row>
    <row r="71" spans="1:3" ht="15.75" x14ac:dyDescent="0.25">
      <c r="A71" s="27"/>
      <c r="B71" s="28" t="s">
        <v>39</v>
      </c>
      <c r="C71" s="16">
        <v>61000</v>
      </c>
    </row>
    <row r="72" spans="1:3" ht="38.25" thickBot="1" x14ac:dyDescent="0.35">
      <c r="A72" s="29"/>
      <c r="B72" s="30" t="s">
        <v>40</v>
      </c>
      <c r="C72" s="31"/>
    </row>
    <row r="73" spans="1:3" ht="15.75" x14ac:dyDescent="0.25">
      <c r="A73" s="32" t="s">
        <v>28</v>
      </c>
      <c r="B73" s="33" t="s">
        <v>29</v>
      </c>
      <c r="C73" s="11">
        <f>SUM(C74:C80)</f>
        <v>1481600.6918229416</v>
      </c>
    </row>
    <row r="74" spans="1:3" ht="15.75" x14ac:dyDescent="0.25">
      <c r="A74" s="12" t="s">
        <v>8</v>
      </c>
      <c r="B74" s="13" t="s">
        <v>9</v>
      </c>
      <c r="C74" s="34">
        <f>'[1]aģent 07.000'!H6+6259</f>
        <v>1110171.425156275</v>
      </c>
    </row>
    <row r="75" spans="1:3" ht="15.6" x14ac:dyDescent="0.35">
      <c r="A75" s="12" t="s">
        <v>10</v>
      </c>
      <c r="B75" s="13" t="s">
        <v>11</v>
      </c>
      <c r="C75" s="35">
        <f>'[1]aģent 07.000'!H28</f>
        <v>341374.8666666667</v>
      </c>
    </row>
    <row r="76" spans="1:3" ht="15.75" x14ac:dyDescent="0.25">
      <c r="A76" s="12" t="s">
        <v>12</v>
      </c>
      <c r="B76" s="13" t="s">
        <v>13</v>
      </c>
      <c r="C76" s="35">
        <f>'[1]aģent 07.000'!H106</f>
        <v>0</v>
      </c>
    </row>
    <row r="77" spans="1:3" ht="15.6" x14ac:dyDescent="0.35">
      <c r="A77" s="12" t="s">
        <v>14</v>
      </c>
      <c r="B77" s="13" t="s">
        <v>15</v>
      </c>
      <c r="C77" s="35">
        <f>'[1]aģent 07.000'!H110</f>
        <v>0</v>
      </c>
    </row>
    <row r="78" spans="1:3" ht="15.75" x14ac:dyDescent="0.25">
      <c r="A78" s="12" t="s">
        <v>16</v>
      </c>
      <c r="B78" s="13" t="s">
        <v>17</v>
      </c>
      <c r="C78" s="35">
        <f>'[1]aģent 07.000'!H113</f>
        <v>30054.400000000001</v>
      </c>
    </row>
    <row r="79" spans="1:3" ht="15.75" x14ac:dyDescent="0.25">
      <c r="A79" s="12" t="s">
        <v>18</v>
      </c>
      <c r="B79" s="13" t="s">
        <v>19</v>
      </c>
      <c r="C79" s="35">
        <f>'[1]aģent 07.000'!H135</f>
        <v>0</v>
      </c>
    </row>
    <row r="80" spans="1:3" ht="30.75" thickBot="1" x14ac:dyDescent="0.3">
      <c r="A80" s="12" t="s">
        <v>20</v>
      </c>
      <c r="B80" s="13" t="s">
        <v>21</v>
      </c>
      <c r="C80" s="35">
        <f>'[1]aģent 07.000'!H181</f>
        <v>0</v>
      </c>
    </row>
    <row r="81" spans="1:3" ht="15.75" x14ac:dyDescent="0.25">
      <c r="A81" s="32" t="s">
        <v>34</v>
      </c>
      <c r="B81" s="36" t="s">
        <v>35</v>
      </c>
      <c r="C81" s="37">
        <f>SUM(C82:C88)</f>
        <v>361330.12625299999</v>
      </c>
    </row>
    <row r="82" spans="1:3" ht="15.75" x14ac:dyDescent="0.25">
      <c r="A82" s="12" t="s">
        <v>8</v>
      </c>
      <c r="B82" s="13" t="s">
        <v>9</v>
      </c>
      <c r="C82" s="38">
        <f>'[1]aģent 10.000'!H6</f>
        <v>239650.64625299998</v>
      </c>
    </row>
    <row r="83" spans="1:3" ht="15.6" x14ac:dyDescent="0.35">
      <c r="A83" s="12" t="s">
        <v>10</v>
      </c>
      <c r="B83" s="13" t="s">
        <v>11</v>
      </c>
      <c r="C83" s="38">
        <f>'[1]aģent 10.000'!H28</f>
        <v>118441.48000000001</v>
      </c>
    </row>
    <row r="84" spans="1:3" ht="15.75" x14ac:dyDescent="0.25">
      <c r="A84" s="12" t="s">
        <v>12</v>
      </c>
      <c r="B84" s="13" t="s">
        <v>13</v>
      </c>
      <c r="C84" s="38">
        <f>'[1]aģent 10.000'!H106</f>
        <v>0</v>
      </c>
    </row>
    <row r="85" spans="1:3" ht="15.6" x14ac:dyDescent="0.35">
      <c r="A85" s="12" t="s">
        <v>14</v>
      </c>
      <c r="B85" s="13" t="s">
        <v>15</v>
      </c>
      <c r="C85" s="38">
        <f>'[1]aģent 10.000'!H110</f>
        <v>0</v>
      </c>
    </row>
    <row r="86" spans="1:3" ht="15.75" x14ac:dyDescent="0.25">
      <c r="A86" s="12" t="s">
        <v>16</v>
      </c>
      <c r="B86" s="13" t="s">
        <v>17</v>
      </c>
      <c r="C86" s="38">
        <f>'[1]aģent 10.000'!H113</f>
        <v>3238</v>
      </c>
    </row>
    <row r="87" spans="1:3" ht="15.75" x14ac:dyDescent="0.25">
      <c r="A87" s="12" t="s">
        <v>18</v>
      </c>
      <c r="B87" s="13" t="s">
        <v>19</v>
      </c>
      <c r="C87" s="38">
        <f>'[1]aģent 10.000'!H133</f>
        <v>0</v>
      </c>
    </row>
    <row r="88" spans="1:3" ht="30" x14ac:dyDescent="0.25">
      <c r="A88" s="12" t="s">
        <v>20</v>
      </c>
      <c r="B88" s="13" t="s">
        <v>21</v>
      </c>
      <c r="C88" s="39">
        <f>'[1]aģent 10.000'!H179</f>
        <v>0</v>
      </c>
    </row>
    <row r="89" spans="1:3" ht="16.5" thickBot="1" x14ac:dyDescent="0.3">
      <c r="A89" s="40"/>
      <c r="B89" s="41" t="s">
        <v>36</v>
      </c>
      <c r="C89" s="42">
        <f>C73+C81</f>
        <v>1842930.8180759416</v>
      </c>
    </row>
    <row r="90" spans="1:3" ht="15.6" x14ac:dyDescent="0.35">
      <c r="A90" s="43"/>
      <c r="B90" s="44"/>
      <c r="C90" s="45"/>
    </row>
    <row r="91" spans="1:3" ht="15.75" x14ac:dyDescent="0.25">
      <c r="A91" s="46"/>
      <c r="B91" s="47" t="s">
        <v>41</v>
      </c>
      <c r="C91" s="48">
        <v>-193381</v>
      </c>
    </row>
    <row r="92" spans="1:3" ht="15.95" thickBot="1" x14ac:dyDescent="0.4">
      <c r="A92" s="49"/>
      <c r="B92" s="41" t="s">
        <v>42</v>
      </c>
      <c r="C92" s="50">
        <v>22446636</v>
      </c>
    </row>
    <row r="93" spans="1:3" ht="14.45" x14ac:dyDescent="0.35">
      <c r="A93" s="51"/>
      <c r="B93" s="51"/>
      <c r="C93" s="51"/>
    </row>
    <row r="94" spans="1:3" ht="15.75" x14ac:dyDescent="0.25">
      <c r="A94" s="52"/>
      <c r="B94" s="53" t="s">
        <v>43</v>
      </c>
      <c r="C94" s="54">
        <v>176212</v>
      </c>
    </row>
    <row r="95" spans="1:3" ht="15.6" x14ac:dyDescent="0.35">
      <c r="A95" s="55"/>
    </row>
    <row r="96" spans="1:3" ht="15.6" x14ac:dyDescent="0.35">
      <c r="A96" s="55"/>
      <c r="B96" s="56"/>
      <c r="C96" s="57"/>
    </row>
    <row r="97" spans="1:3" ht="15.6" x14ac:dyDescent="0.35">
      <c r="A97" s="55"/>
      <c r="B97" s="56"/>
      <c r="C97" s="57"/>
    </row>
    <row r="98" spans="1:3" ht="15.75" x14ac:dyDescent="0.25">
      <c r="A98" s="3" t="s">
        <v>44</v>
      </c>
      <c r="B98" s="3"/>
      <c r="C98" s="3"/>
    </row>
    <row r="99" spans="1:3" ht="15.6" x14ac:dyDescent="0.35">
      <c r="A99" s="3"/>
      <c r="B99" s="3"/>
      <c r="C99" s="58"/>
    </row>
    <row r="100" spans="1:3" ht="15.75" x14ac:dyDescent="0.25">
      <c r="A100" s="2" t="s">
        <v>45</v>
      </c>
      <c r="B100" s="3" t="s">
        <v>46</v>
      </c>
      <c r="C100" s="3"/>
    </row>
  </sheetData>
  <mergeCells count="3">
    <mergeCell ref="A2:C2"/>
    <mergeCell ref="A3:C3"/>
    <mergeCell ref="A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saist izd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sanita.djadela</cp:lastModifiedBy>
  <dcterms:created xsi:type="dcterms:W3CDTF">2024-01-31T10:38:28Z</dcterms:created>
  <dcterms:modified xsi:type="dcterms:W3CDTF">2024-02-09T08:04:11Z</dcterms:modified>
</cp:coreProperties>
</file>