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05" yWindow="-105" windowWidth="23250" windowHeight="12450" tabRatio="689" activeTab="2"/>
  </bookViews>
  <sheets>
    <sheet name="1.pielikums_kopsavilkums" sheetId="32" r:id="rId1"/>
    <sheet name="2.pielikums_izdevumi_pa_EKK" sheetId="35" r:id="rId2"/>
    <sheet name="3.pielikums_Saistību apmērs" sheetId="23" r:id="rId3"/>
  </sheets>
  <definedNames>
    <definedName name="Excel_BuiltIn_Print_Titles_1">#REF!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32" i="23" l="1"/>
  <c r="G124" i="23"/>
  <c r="H124" i="23"/>
  <c r="H127" i="23" s="1"/>
  <c r="H130" i="23" s="1"/>
  <c r="I124" i="23"/>
  <c r="I127" i="23" s="1"/>
  <c r="I130" i="23" s="1"/>
  <c r="J124" i="23"/>
  <c r="J127" i="23" s="1"/>
  <c r="J130" i="23" s="1"/>
  <c r="K124" i="23"/>
  <c r="K127" i="23" s="1"/>
  <c r="K130" i="23" s="1"/>
  <c r="L124" i="23"/>
  <c r="L127" i="23" s="1"/>
  <c r="L130" i="23" s="1"/>
  <c r="M124" i="23"/>
  <c r="M127" i="23" s="1"/>
  <c r="M130" i="23" s="1"/>
  <c r="N124" i="23"/>
  <c r="N127" i="23" s="1"/>
  <c r="N130" i="23" s="1"/>
  <c r="O124" i="23"/>
  <c r="O127" i="23" s="1"/>
  <c r="F124" i="23"/>
  <c r="G110" i="23"/>
  <c r="H110" i="23"/>
  <c r="I110" i="23"/>
  <c r="J110" i="23"/>
  <c r="K110" i="23"/>
  <c r="L110" i="23"/>
  <c r="M110" i="23"/>
  <c r="N110" i="23"/>
  <c r="O110" i="23"/>
  <c r="F110" i="23"/>
  <c r="P123" i="23"/>
  <c r="P122" i="23"/>
  <c r="P121" i="23"/>
  <c r="P120" i="23"/>
  <c r="P119" i="23"/>
  <c r="P118" i="23"/>
  <c r="P117" i="23"/>
  <c r="P116" i="23"/>
  <c r="P115" i="23"/>
  <c r="P114" i="23"/>
  <c r="P113" i="23"/>
  <c r="P112" i="23"/>
  <c r="P124" i="23" s="1"/>
  <c r="P109" i="23"/>
  <c r="P108" i="23"/>
  <c r="P107" i="23"/>
  <c r="P106" i="23"/>
  <c r="P105" i="23"/>
  <c r="P104" i="23"/>
  <c r="P103" i="23"/>
  <c r="P102" i="23"/>
  <c r="P101" i="23"/>
  <c r="P100" i="23"/>
  <c r="P99" i="23"/>
  <c r="P98" i="23"/>
  <c r="P97" i="23"/>
  <c r="P96" i="23"/>
  <c r="P95" i="23"/>
  <c r="P94" i="23"/>
  <c r="P93" i="23"/>
  <c r="P92" i="23"/>
  <c r="P91" i="23"/>
  <c r="P90" i="23"/>
  <c r="P89" i="23"/>
  <c r="P88" i="23"/>
  <c r="P87" i="23"/>
  <c r="P86" i="23"/>
  <c r="P85" i="23"/>
  <c r="P84" i="23"/>
  <c r="P83" i="23"/>
  <c r="P82" i="23"/>
  <c r="P81" i="23"/>
  <c r="P80" i="23"/>
  <c r="P79" i="23"/>
  <c r="P78" i="23"/>
  <c r="P77" i="23"/>
  <c r="P76" i="23"/>
  <c r="P75" i="23"/>
  <c r="P74" i="23"/>
  <c r="P73" i="23"/>
  <c r="P72" i="23"/>
  <c r="P71" i="23"/>
  <c r="P70" i="23"/>
  <c r="P69" i="23"/>
  <c r="P68" i="23"/>
  <c r="P67" i="23"/>
  <c r="P66" i="23"/>
  <c r="P65" i="23"/>
  <c r="P64" i="23"/>
  <c r="P63" i="23"/>
  <c r="P62" i="23"/>
  <c r="P61" i="23"/>
  <c r="P60" i="23"/>
  <c r="P59" i="23"/>
  <c r="P58" i="23"/>
  <c r="P57" i="23"/>
  <c r="P56" i="23"/>
  <c r="P55" i="23"/>
  <c r="P54" i="23"/>
  <c r="P53" i="23"/>
  <c r="P52" i="23"/>
  <c r="P51" i="23"/>
  <c r="P50" i="23"/>
  <c r="P49" i="23"/>
  <c r="P48" i="23"/>
  <c r="P47" i="23"/>
  <c r="P46" i="23"/>
  <c r="P45" i="23"/>
  <c r="P44" i="23"/>
  <c r="P43" i="23"/>
  <c r="P42" i="23"/>
  <c r="P41" i="23"/>
  <c r="P40" i="23"/>
  <c r="P39" i="23"/>
  <c r="P38" i="23"/>
  <c r="P37" i="23"/>
  <c r="P36" i="23"/>
  <c r="P35" i="23"/>
  <c r="P34" i="23"/>
  <c r="P33" i="23"/>
  <c r="P32" i="23"/>
  <c r="P31" i="23"/>
  <c r="P30" i="23"/>
  <c r="P29" i="23"/>
  <c r="P28" i="23"/>
  <c r="P27" i="23"/>
  <c r="P26" i="23"/>
  <c r="P25" i="23"/>
  <c r="P24" i="23"/>
  <c r="P23" i="23"/>
  <c r="P22" i="23"/>
  <c r="P21" i="23"/>
  <c r="P20" i="23"/>
  <c r="P19" i="23"/>
  <c r="P18" i="23"/>
  <c r="P17" i="23"/>
  <c r="P16" i="23"/>
  <c r="P15" i="23"/>
  <c r="P14" i="23"/>
  <c r="P13" i="23"/>
  <c r="P12" i="23"/>
  <c r="P11" i="23"/>
  <c r="P10" i="23"/>
  <c r="P9" i="23"/>
  <c r="P110" i="23" s="1"/>
  <c r="K123" i="32"/>
  <c r="K124" i="32"/>
  <c r="K125" i="32"/>
  <c r="P127" i="23" l="1"/>
</calcChain>
</file>

<file path=xl/sharedStrings.xml><?xml version="1.0" encoding="utf-8"?>
<sst xmlns="http://schemas.openxmlformats.org/spreadsheetml/2006/main" count="1725" uniqueCount="1077">
  <si>
    <t>NODOKĻI ATSEVIŠĶĀM PRECĒM UN PAKALPOJUMU VEIDIEM</t>
  </si>
  <si>
    <t>NAUDAS SODI UN SANKCIJAS</t>
  </si>
  <si>
    <t>PĀRĒJIE NENODOKĻU IEŅĒMUMI</t>
  </si>
  <si>
    <t>Dažādi nenodokļu ieņēmumi</t>
  </si>
  <si>
    <t>VALSTS BUDŽETA TRANSFERTI</t>
  </si>
  <si>
    <t>PAŠVALDĪBU BUDŽETU TRANSFERTI</t>
  </si>
  <si>
    <t>01.000</t>
  </si>
  <si>
    <t>VISPĀRĒJIE VALDĪBAS DIENESTI</t>
  </si>
  <si>
    <t>1117</t>
  </si>
  <si>
    <t>1120</t>
  </si>
  <si>
    <t>01.720</t>
  </si>
  <si>
    <t>1721</t>
  </si>
  <si>
    <t>01.830</t>
  </si>
  <si>
    <t>1831</t>
  </si>
  <si>
    <t>03.000</t>
  </si>
  <si>
    <t>SABIEDRISKĀ KĀRTĪBA UN DROŠĪBA</t>
  </si>
  <si>
    <t>3610</t>
  </si>
  <si>
    <t>04.000</t>
  </si>
  <si>
    <t>EKONOMISKĀ DARBĪBA</t>
  </si>
  <si>
    <t>04.430</t>
  </si>
  <si>
    <t>Būvniecība</t>
  </si>
  <si>
    <t>4431</t>
  </si>
  <si>
    <t>04.500</t>
  </si>
  <si>
    <t>Transports</t>
  </si>
  <si>
    <t>4507</t>
  </si>
  <si>
    <t>4509</t>
  </si>
  <si>
    <t>Tūrisms</t>
  </si>
  <si>
    <t>04.740</t>
  </si>
  <si>
    <t>4746</t>
  </si>
  <si>
    <t>04.920</t>
  </si>
  <si>
    <t>4921</t>
  </si>
  <si>
    <t>05.000</t>
  </si>
  <si>
    <t>VIDES AIZSARDZĪBA</t>
  </si>
  <si>
    <t>05.100</t>
  </si>
  <si>
    <t>Atkritumu apsaimniekošana</t>
  </si>
  <si>
    <t>5101</t>
  </si>
  <si>
    <t>05.200</t>
  </si>
  <si>
    <t>Notekūdeņu apsaimniekošana</t>
  </si>
  <si>
    <t>5201</t>
  </si>
  <si>
    <t>06.000</t>
  </si>
  <si>
    <t>06.200</t>
  </si>
  <si>
    <t>Teritoriju attīstība</t>
  </si>
  <si>
    <t>6210</t>
  </si>
  <si>
    <t>6212</t>
  </si>
  <si>
    <t>6213</t>
  </si>
  <si>
    <t>6214</t>
  </si>
  <si>
    <t>6218</t>
  </si>
  <si>
    <t>6226</t>
  </si>
  <si>
    <t>6227</t>
  </si>
  <si>
    <t>06.400</t>
  </si>
  <si>
    <t>Ielu apgaismošana</t>
  </si>
  <si>
    <t>6410</t>
  </si>
  <si>
    <t>06.600</t>
  </si>
  <si>
    <t>6610</t>
  </si>
  <si>
    <t>6615</t>
  </si>
  <si>
    <t>08.000</t>
  </si>
  <si>
    <t>08.100</t>
  </si>
  <si>
    <t>8110</t>
  </si>
  <si>
    <t>8111</t>
  </si>
  <si>
    <t>Bibliotēkas</t>
  </si>
  <si>
    <t>8211</t>
  </si>
  <si>
    <t>Siguldas novada bibliotēka</t>
  </si>
  <si>
    <t>8213</t>
  </si>
  <si>
    <t>Siguldas pagasta Centra bibliotēka</t>
  </si>
  <si>
    <t>8214</t>
  </si>
  <si>
    <t>Siguldas pagasta Jūdažu bibliotēka</t>
  </si>
  <si>
    <t>8215</t>
  </si>
  <si>
    <t>8216</t>
  </si>
  <si>
    <t>08.230</t>
  </si>
  <si>
    <t>Kultūras centri, nami, klubi</t>
  </si>
  <si>
    <t>8231</t>
  </si>
  <si>
    <t>8232</t>
  </si>
  <si>
    <t>8233</t>
  </si>
  <si>
    <t>8235</t>
  </si>
  <si>
    <t>8237</t>
  </si>
  <si>
    <t>8610</t>
  </si>
  <si>
    <t>09.000</t>
  </si>
  <si>
    <t>IZGLĪTĪBA</t>
  </si>
  <si>
    <t>09.100</t>
  </si>
  <si>
    <t>9101</t>
  </si>
  <si>
    <t>9102</t>
  </si>
  <si>
    <t>9103</t>
  </si>
  <si>
    <t>9104</t>
  </si>
  <si>
    <t>9106</t>
  </si>
  <si>
    <t>9107</t>
  </si>
  <si>
    <t>9108</t>
  </si>
  <si>
    <t>9109</t>
  </si>
  <si>
    <t>09.210</t>
  </si>
  <si>
    <t>9211</t>
  </si>
  <si>
    <t>9213</t>
  </si>
  <si>
    <t>9214</t>
  </si>
  <si>
    <t>9216</t>
  </si>
  <si>
    <t>9217</t>
  </si>
  <si>
    <t>9218</t>
  </si>
  <si>
    <t>9220</t>
  </si>
  <si>
    <t>9231</t>
  </si>
  <si>
    <t>09.510</t>
  </si>
  <si>
    <t>9512</t>
  </si>
  <si>
    <t>Siguldas novada Jaunrades centrs</t>
  </si>
  <si>
    <t>9514</t>
  </si>
  <si>
    <t>9515</t>
  </si>
  <si>
    <t>09.810</t>
  </si>
  <si>
    <t>Pārējā izglītības vadība</t>
  </si>
  <si>
    <t>9811</t>
  </si>
  <si>
    <t>10.900</t>
  </si>
  <si>
    <t>SOCIĀLĀ AIZSARDZĪBA</t>
  </si>
  <si>
    <t>1091</t>
  </si>
  <si>
    <t>1094</t>
  </si>
  <si>
    <t>1098</t>
  </si>
  <si>
    <t>FINANSĒŠANA</t>
  </si>
  <si>
    <t>Akcijas un cita līdzdalība komersantu pamatkapitālā</t>
  </si>
  <si>
    <t>Pakalpojumi</t>
  </si>
  <si>
    <t>Nemateriālie ieguldījumi</t>
  </si>
  <si>
    <t>1121</t>
  </si>
  <si>
    <t>82311</t>
  </si>
  <si>
    <t>Siguldas Valsts ģimnāzija</t>
  </si>
  <si>
    <t>1093</t>
  </si>
  <si>
    <t>04.120</t>
  </si>
  <si>
    <t>4121</t>
  </si>
  <si>
    <t>9812</t>
  </si>
  <si>
    <t>1097</t>
  </si>
  <si>
    <t>6611</t>
  </si>
  <si>
    <t>Mālpils dienesta viesnīca</t>
  </si>
  <si>
    <t>8217</t>
  </si>
  <si>
    <t>Mālpils bibliotēka</t>
  </si>
  <si>
    <t>8218</t>
  </si>
  <si>
    <t>8238</t>
  </si>
  <si>
    <t>Mālpils Kultūras centrs</t>
  </si>
  <si>
    <t>91101</t>
  </si>
  <si>
    <t>92201</t>
  </si>
  <si>
    <t>9513</t>
  </si>
  <si>
    <t>Mālpils mūzikas un mākslas skola</t>
  </si>
  <si>
    <t>10991</t>
  </si>
  <si>
    <t>03.200</t>
  </si>
  <si>
    <t>05.600</t>
  </si>
  <si>
    <t>Pārējā citur neklasificētā vides aizsardzība</t>
  </si>
  <si>
    <t>8114</t>
  </si>
  <si>
    <t>91103</t>
  </si>
  <si>
    <t>Krimuldas vidusskola</t>
  </si>
  <si>
    <t>8219</t>
  </si>
  <si>
    <t>8220</t>
  </si>
  <si>
    <t>8239</t>
  </si>
  <si>
    <t>8240</t>
  </si>
  <si>
    <t>91104</t>
  </si>
  <si>
    <t>91105</t>
  </si>
  <si>
    <t>10993</t>
  </si>
  <si>
    <t>10994</t>
  </si>
  <si>
    <t>3200</t>
  </si>
  <si>
    <t>91102</t>
  </si>
  <si>
    <t>92202</t>
  </si>
  <si>
    <t>92203</t>
  </si>
  <si>
    <t>92204</t>
  </si>
  <si>
    <t>92205</t>
  </si>
  <si>
    <t>9516</t>
  </si>
  <si>
    <t>9517</t>
  </si>
  <si>
    <t>9518</t>
  </si>
  <si>
    <t>Valsts nodeva par civilstāvokļa aktu reģistrēšanu, grozīšanu un papildināšanu</t>
  </si>
  <si>
    <t>Pašvaldības nodeva par tirdzniecību publiskās vietās</t>
  </si>
  <si>
    <t>Pašvaldības nodeva par reklāmas, afišu un sludinājumu izvietošanu publiskās vietās</t>
  </si>
  <si>
    <t>Pārējās mērķdotācijas</t>
  </si>
  <si>
    <t>Mācību maksa</t>
  </si>
  <si>
    <t>Ieņēmumi no vecāku maksām</t>
  </si>
  <si>
    <t>Ieņēmumi par zemes nomu</t>
  </si>
  <si>
    <t>5600</t>
  </si>
  <si>
    <t>8221</t>
  </si>
  <si>
    <t>8241</t>
  </si>
  <si>
    <t>Azartspēļu nodoklis</t>
  </si>
  <si>
    <t>Pārējās valsts nodevas, kuras ieskaita pašvaldības budžetā</t>
  </si>
  <si>
    <t>Piedzītie un labprātīgi atmaksātie līdzekļi</t>
  </si>
  <si>
    <t>Līgumsodi un procentu maksājumi par saistību neizpildi</t>
  </si>
  <si>
    <t>10995</t>
  </si>
  <si>
    <t>8115</t>
  </si>
  <si>
    <t>Lēdurgas pamatskola</t>
  </si>
  <si>
    <t>Anšlava Eglīša ekspozīcija</t>
  </si>
  <si>
    <t>82401</t>
  </si>
  <si>
    <t>04.730</t>
  </si>
  <si>
    <t>Mālpils vidusskola</t>
  </si>
  <si>
    <t>Krimuldas Sporta centrs</t>
  </si>
  <si>
    <t>Sociālās aprūpes māja "Pēterupe"</t>
  </si>
  <si>
    <t>Sociālās aprūpes māja "Mālpils"</t>
  </si>
  <si>
    <t>Sociālās aprūpes māja "Gaismiņas"</t>
  </si>
  <si>
    <t>Sociālās aprūpes māja "Gauja"</t>
  </si>
  <si>
    <t>Veco ļaužu nams "Krimulda"</t>
  </si>
  <si>
    <t>10990</t>
  </si>
  <si>
    <t>Ugunsdrošības un civilās aizsardzības pasākumi</t>
  </si>
  <si>
    <t>1100</t>
  </si>
  <si>
    <t>1200</t>
  </si>
  <si>
    <t>2100</t>
  </si>
  <si>
    <t>2200</t>
  </si>
  <si>
    <t>2300</t>
  </si>
  <si>
    <t>2400</t>
  </si>
  <si>
    <t>2500</t>
  </si>
  <si>
    <t>3290</t>
  </si>
  <si>
    <t>4000</t>
  </si>
  <si>
    <t>4300</t>
  </si>
  <si>
    <t>5100</t>
  </si>
  <si>
    <t>5200</t>
  </si>
  <si>
    <t>6200</t>
  </si>
  <si>
    <t>6300</t>
  </si>
  <si>
    <t>6400</t>
  </si>
  <si>
    <t>7200</t>
  </si>
  <si>
    <t>01.100</t>
  </si>
  <si>
    <t>1111</t>
  </si>
  <si>
    <t>Pārvalde</t>
  </si>
  <si>
    <t>Pakalpojumu centrs</t>
  </si>
  <si>
    <t>Dzimtsarakstu nodaļa</t>
  </si>
  <si>
    <t>Informācijas tehnoloģijas nodaļa</t>
  </si>
  <si>
    <t>Mālpils PII "Māllēpīte"</t>
  </si>
  <si>
    <t>01.700</t>
  </si>
  <si>
    <t>Pašvaldības budžeta iekšējā valsts parāda darījumi</t>
  </si>
  <si>
    <t>01.800</t>
  </si>
  <si>
    <t>Norēķini ar pašvaldību budžetiem-par izglītību</t>
  </si>
  <si>
    <t>03.600</t>
  </si>
  <si>
    <t>Pašvaldības policija</t>
  </si>
  <si>
    <t>04.100</t>
  </si>
  <si>
    <t>Bērnu un jauniešu nodarbinātības pasākumi vasaras brīvlaikā</t>
  </si>
  <si>
    <t>04.400</t>
  </si>
  <si>
    <t>Būvniecības kontroles nodaļa</t>
  </si>
  <si>
    <t>Ielu un ceļu uzturēšana no valsts mērķdotācijas līdzekļiem</t>
  </si>
  <si>
    <t>04.700</t>
  </si>
  <si>
    <t>473101</t>
  </si>
  <si>
    <t>473102</t>
  </si>
  <si>
    <t>473103</t>
  </si>
  <si>
    <t>Livonija ordeņa Siguldas pils</t>
  </si>
  <si>
    <t>473105</t>
  </si>
  <si>
    <t>Pils Komplekss</t>
  </si>
  <si>
    <t>473106</t>
  </si>
  <si>
    <t>ID kartes un to apkalpošana</t>
  </si>
  <si>
    <t>473107</t>
  </si>
  <si>
    <t>473108</t>
  </si>
  <si>
    <t>GNP apmeklētāju centrs</t>
  </si>
  <si>
    <t>473110</t>
  </si>
  <si>
    <t>Pilsētas plānošanas nodaļa</t>
  </si>
  <si>
    <t>473111</t>
  </si>
  <si>
    <t>Siguldas Jaunā pils</t>
  </si>
  <si>
    <t>Līdzfinansējums infrastruktūras sakārtošanai</t>
  </si>
  <si>
    <t>04.900</t>
  </si>
  <si>
    <t>Pašvaldības īpašuma atsavināšana</t>
  </si>
  <si>
    <t xml:space="preserve">Īpašumu un vides pārvaldības nodaļa
</t>
  </si>
  <si>
    <t>Pašvaldības īpašumu remonts un apsaimniekošana</t>
  </si>
  <si>
    <t>Siguldas pils kompleksa sabiedriskā-biroja ēka</t>
  </si>
  <si>
    <t>6219</t>
  </si>
  <si>
    <t>Siguldas pils kompleksa Jaunā pils</t>
  </si>
  <si>
    <t>Pašvaldības dzīvokļu uzturēšana</t>
  </si>
  <si>
    <t>Dzelzceļa stacijas ēkas un laukuma apsaimniekošana</t>
  </si>
  <si>
    <t>Allažu sporta halle</t>
  </si>
  <si>
    <t>Koncesijas uzraudzība</t>
  </si>
  <si>
    <t>Autotransporta uzturēšana</t>
  </si>
  <si>
    <t>Sporta komitejas lēmumu īstenošana</t>
  </si>
  <si>
    <t>08.210</t>
  </si>
  <si>
    <t>Mores pagasta bibliotēka</t>
  </si>
  <si>
    <t>Allažu pagasta bibliotēka</t>
  </si>
  <si>
    <t>Inčukalna  bibliotēka</t>
  </si>
  <si>
    <t>Krimuldas pagasta bibliotēkas</t>
  </si>
  <si>
    <t>Lēdurgas pagasta bibliotēkas</t>
  </si>
  <si>
    <t>Siguldas novada Kultūras centrs</t>
  </si>
  <si>
    <t>Siguldas pils paviljons</t>
  </si>
  <si>
    <t>Siguldas pagasta Kultūras nams</t>
  </si>
  <si>
    <t>Mores pagasta Tautas nams</t>
  </si>
  <si>
    <t>Allažu pagasta Tautas nams</t>
  </si>
  <si>
    <t>Siguldas koncertzāle "Baltais flīģelis''</t>
  </si>
  <si>
    <t>Inčukalna Tautas nams</t>
  </si>
  <si>
    <t>Krimuldas Tautas nams</t>
  </si>
  <si>
    <t>Lēdurgas kultūras nams</t>
  </si>
  <si>
    <t>08.610</t>
  </si>
  <si>
    <t>Izglītības, kultūras atbalsta fonds un kultūras projekti</t>
  </si>
  <si>
    <t xml:space="preserve"> PII "ĀBELĪTE"</t>
  </si>
  <si>
    <t>PII "Pīlādzītis"</t>
  </si>
  <si>
    <t>PII "Saulīte"</t>
  </si>
  <si>
    <t>Privātie bērnudārzi</t>
  </si>
  <si>
    <t>PII ''Ieviņa''</t>
  </si>
  <si>
    <t>Allažu pamatskolas pirmskolas grupas</t>
  </si>
  <si>
    <t>PII "Pasaciņa" Skolas ielā 5</t>
  </si>
  <si>
    <t>PII "Tornīši", Skolas ielā 3</t>
  </si>
  <si>
    <t>Inčukalna PII "Minka"</t>
  </si>
  <si>
    <t>PII "Krimulda"</t>
  </si>
  <si>
    <t>PII "Ezerciems"</t>
  </si>
  <si>
    <t>Lēdurgas PII grupas</t>
  </si>
  <si>
    <t>Maijas Pīlāgas Lēdurgas Mākslas un mūzikas skola</t>
  </si>
  <si>
    <t>Siguldas sākumskola Laurenči</t>
  </si>
  <si>
    <t>Siguldas 1.pamatskola</t>
  </si>
  <si>
    <t>Siguldas pilsētas vidusskola</t>
  </si>
  <si>
    <t>Mores pamatskola</t>
  </si>
  <si>
    <t>Privātās vidusskolas, sākumskolas</t>
  </si>
  <si>
    <t>Allažu pamatskola</t>
  </si>
  <si>
    <t>Inčukalna pamatskola</t>
  </si>
  <si>
    <t>Siguldas Mākslu skola ''Baltais Flīģelis''</t>
  </si>
  <si>
    <t>Sporta skola</t>
  </si>
  <si>
    <t>Inčukalna mūzikas skola</t>
  </si>
  <si>
    <t>Krimuldas mūzikas un mākslas skola</t>
  </si>
  <si>
    <t>Tehnoloģiju izglītības centrs</t>
  </si>
  <si>
    <t>10.000</t>
  </si>
  <si>
    <t>SN pašvaldības Sociālais dienests</t>
  </si>
  <si>
    <t>Asistentu pakalpojumi</t>
  </si>
  <si>
    <t>Pakalpojumi bērniem un pieaugušajiem ar  invalīditāti</t>
  </si>
  <si>
    <t>Algoti pagaidu sabiedriskie darbi</t>
  </si>
  <si>
    <t>Sociālās aprūpes centrs</t>
  </si>
  <si>
    <t>Struktūrvienība</t>
  </si>
  <si>
    <t>Krājumi, materiāli, energoresursi, preces, biroja preces un inventārs</t>
  </si>
  <si>
    <t>Funkcionālā kategorija</t>
  </si>
  <si>
    <t>Darba samaksa</t>
  </si>
  <si>
    <t>Darba devēja VSAOI, pabalsti un kompensācijas</t>
  </si>
  <si>
    <t>Komandējumi un dienesta braucieni</t>
  </si>
  <si>
    <t>Izdevumi periodikas iegādei bibliotēku krājumiem</t>
  </si>
  <si>
    <t>Budžeta iestāžu nodokļu maksājumi</t>
  </si>
  <si>
    <t>Subsīdijas un dotācijas komersantiem, biedrībām un nodibinājumiem</t>
  </si>
  <si>
    <t>PROCENTU IZDEVUMI</t>
  </si>
  <si>
    <t>Pārējie procentu maksājumi</t>
  </si>
  <si>
    <t>PAMATLĪDZEKĻI</t>
  </si>
  <si>
    <t>Sociālie pabalsti naudā</t>
  </si>
  <si>
    <t>Sociālie pabalsti natūrā</t>
  </si>
  <si>
    <t>Pārējie klasifikācijā neminētie maksājumi iedzīvotājiem natūrā un kompensācijas</t>
  </si>
  <si>
    <t>Pašvaldību budžeta kārtējo izdevumu transferti</t>
  </si>
  <si>
    <t>KOPĀ</t>
  </si>
  <si>
    <t>Vispārējas vadības sektora parāda darījumi</t>
  </si>
  <si>
    <t>Vispārēja rakstura transferti starp valsts pārvaldes dažādiem līmeņiem</t>
  </si>
  <si>
    <t>Subsīdijas un dotācijas komersantiem</t>
  </si>
  <si>
    <t>Pārējie neklasificētie sabiedriskās kārtības un drošības pakalpojumi</t>
  </si>
  <si>
    <t>Vispārējās nodarbinātības jautājumi</t>
  </si>
  <si>
    <t>Citas nozares</t>
  </si>
  <si>
    <t>Pārējā citur neklasificēta ekonomiskā darbība</t>
  </si>
  <si>
    <t>TERITORIJU UN MĀJOKĻU APSAIMNIEKOŠANA</t>
  </si>
  <si>
    <t>Pārējie pašvaldības teritorijas mājokļu apsaimn. izdevumi</t>
  </si>
  <si>
    <t>ATPŪTA, KULTŪRA UN RELIĢIJA</t>
  </si>
  <si>
    <t>Atpūtas un sporta pasākumi</t>
  </si>
  <si>
    <t>Sidgundas bibliotēka</t>
  </si>
  <si>
    <t>Kultūras pārvalde</t>
  </si>
  <si>
    <t>Pamatizglītība</t>
  </si>
  <si>
    <t>Interešu izglītība ( Līmeņos nedefinētā izglītība)</t>
  </si>
  <si>
    <t>Sociālais dienests ar visiem pakalpojumiem</t>
  </si>
  <si>
    <t>Inčukalna sporta pasākumi un sporta laukumu uzturēšana</t>
  </si>
  <si>
    <t>Pārējās nodevas, ko uzliek pašvaldība</t>
  </si>
  <si>
    <t>9529</t>
  </si>
  <si>
    <t>Pašvaldības  nodeva par izklaidējoša rakstura pasākumu sarīkošanu publiskās vietās</t>
  </si>
  <si>
    <t>Pašvaldību nodevas</t>
  </si>
  <si>
    <t>9500</t>
  </si>
  <si>
    <t>9490</t>
  </si>
  <si>
    <t>9450</t>
  </si>
  <si>
    <t>Valsts nodeva par uzvārda, vārda un tautības ieraksta maiņu personu apliecinošos dokumentos</t>
  </si>
  <si>
    <t>9430</t>
  </si>
  <si>
    <t>Valsts nodeva par apliecinājumiem un citu funkciju pildīšanu bāriņtiesās</t>
  </si>
  <si>
    <t>9420</t>
  </si>
  <si>
    <t>Valsts nodevas, kuras ieskaita pašvaldību budžeta</t>
  </si>
  <si>
    <t>9400</t>
  </si>
  <si>
    <t>Nodeva par ziņu par deklarēto dzīvesvietu reģistrāciju</t>
  </si>
  <si>
    <t>9186</t>
  </si>
  <si>
    <t>Nodeva par informācijas saņemšanu no Fizisko personu reģistra</t>
  </si>
  <si>
    <t>9183</t>
  </si>
  <si>
    <t>Valsts nodeva par citu personu apliecinošu un tiesību apliecinošu dokumentu izsniegšanu</t>
  </si>
  <si>
    <t>9180</t>
  </si>
  <si>
    <t>VALSTS (PAŠVALDĪBU) NODEVAS UN KANCELEJAS NODEVAS</t>
  </si>
  <si>
    <t>9000.</t>
  </si>
  <si>
    <t>Procentu ieņēmumi par atlikto maksājumu un vēl nesamaksātās pirkuma maksas daļas</t>
  </si>
  <si>
    <t>8640</t>
  </si>
  <si>
    <t>Procentu ieņēmumi no depozītiem un kontu atlikumiem.</t>
  </si>
  <si>
    <t>8600.</t>
  </si>
  <si>
    <t>IEŅĒMUMI NO UZŅĒMĒJDARBĪBAS UN  ĪPAŠUMA</t>
  </si>
  <si>
    <t>8000.</t>
  </si>
  <si>
    <t>Dabas resursu nodoklis par dabas resursu ieguvi un vides piesārņošanu</t>
  </si>
  <si>
    <t>5531</t>
  </si>
  <si>
    <t>NODOKĻI UN MAKSĀJUMI PAR TIESĪBĀM LIETOT ATSEVIŠĶAS PRECES</t>
  </si>
  <si>
    <t>5500</t>
  </si>
  <si>
    <t>5410</t>
  </si>
  <si>
    <t>5400</t>
  </si>
  <si>
    <t>Nodokļi</t>
  </si>
  <si>
    <t>5000.</t>
  </si>
  <si>
    <t>Kavējuma nauda par mājokļiem</t>
  </si>
  <si>
    <t>41322</t>
  </si>
  <si>
    <t>Nekustamā īpašuma nodokļa par mājokļiem parādi par iepriekšējiem gadiem</t>
  </si>
  <si>
    <t>41321</t>
  </si>
  <si>
    <t>Nekustamais īpašuma nodokļa par mājokļiem kārtējā saimn.gada ieņēmumi</t>
  </si>
  <si>
    <t>4131</t>
  </si>
  <si>
    <t>Kavējuma nauda par NĪN par ēkām</t>
  </si>
  <si>
    <t>41222</t>
  </si>
  <si>
    <t>Nekustamā īpašuma nodokļa par ēkām parādi par iepriekšējiem gadiem</t>
  </si>
  <si>
    <t>41221</t>
  </si>
  <si>
    <t>Nekustamā īpašuma nodokļa par ēkām un būvēm kārtējā saimn.gada ieņēmumi</t>
  </si>
  <si>
    <t>Kavējuma nauda par NīN par zemi</t>
  </si>
  <si>
    <t>41122</t>
  </si>
  <si>
    <t>Nekustamā īpašuma nodokļa par zemi iepriekšējo gadu parādi</t>
  </si>
  <si>
    <t>41121</t>
  </si>
  <si>
    <t>Nekustamā īpašuma nodokļa par zemi kārtējā saimnieciskā gada ieņēmumi</t>
  </si>
  <si>
    <t>4111</t>
  </si>
  <si>
    <t>Nekustamā īpašuma nodoklis</t>
  </si>
  <si>
    <t>4100.</t>
  </si>
  <si>
    <t>ĪPAŠUMA NODOKLIS</t>
  </si>
  <si>
    <t>4000.</t>
  </si>
  <si>
    <t>Pārējie iepriekš neklasificētie pašu ieņēmumi</t>
  </si>
  <si>
    <t>213999</t>
  </si>
  <si>
    <t>Dalības maksa semināros, sacensībās</t>
  </si>
  <si>
    <t>213998</t>
  </si>
  <si>
    <t>Būvvaldes  pakalpojumi</t>
  </si>
  <si>
    <t>213996</t>
  </si>
  <si>
    <t>Apbedīšanas  pakalpojumi</t>
  </si>
  <si>
    <t>213995</t>
  </si>
  <si>
    <t>Ieņēmumi par grāmatu realizāciju-PVN 5 %</t>
  </si>
  <si>
    <t>2139941</t>
  </si>
  <si>
    <t>Ieņēmumi par ID karšu un suvenīru realizāciju</t>
  </si>
  <si>
    <t>213994</t>
  </si>
  <si>
    <t>Laulību ceremoniju pakalpojumi</t>
  </si>
  <si>
    <t>213992</t>
  </si>
  <si>
    <t>Koncesijas uzraudzības pakalpojumi</t>
  </si>
  <si>
    <t>213991</t>
  </si>
  <si>
    <t>Citi ieņēmumi par maksas pakalpojumiem</t>
  </si>
  <si>
    <t>21399</t>
  </si>
  <si>
    <t>Ieņēmumi par biļešu realizāciju</t>
  </si>
  <si>
    <t>21393</t>
  </si>
  <si>
    <t>Maksa par personu uzturēšanos soc.aprūpes iestādēs</t>
  </si>
  <si>
    <t>21391</t>
  </si>
  <si>
    <t>Pārēji ieņēmumi par nomu un īri</t>
  </si>
  <si>
    <t>21389</t>
  </si>
  <si>
    <t>21384</t>
  </si>
  <si>
    <t>Ieņēmumi no kustamā īpašuma iznomāšanas</t>
  </si>
  <si>
    <t>21383</t>
  </si>
  <si>
    <t>Ieņēmumi par viesnīcu pakalpojumiem</t>
  </si>
  <si>
    <t>21382</t>
  </si>
  <si>
    <t>Ieņēmumi par apsaimniekošanu</t>
  </si>
  <si>
    <t>213815</t>
  </si>
  <si>
    <t>Ieņēmumi par atkritumu izvešanu</t>
  </si>
  <si>
    <t>213814</t>
  </si>
  <si>
    <t>Ieņēmumi par elektrību</t>
  </si>
  <si>
    <t>213813</t>
  </si>
  <si>
    <t>Ieņēmumi par ūdeni, kanalizāciju</t>
  </si>
  <si>
    <t>213812</t>
  </si>
  <si>
    <t>Ieņēmumi par apkuri</t>
  </si>
  <si>
    <t>213811</t>
  </si>
  <si>
    <t>Ieņēmumi par telpu nomu</t>
  </si>
  <si>
    <t>213810</t>
  </si>
  <si>
    <t>21381</t>
  </si>
  <si>
    <t>Ieņēmumi par pārējo dokumentu izsniegšanu un pārējiem kancelejas pakalpojumiem</t>
  </si>
  <si>
    <t>21379</t>
  </si>
  <si>
    <t>Pārējie ieņēmumi par izglītības pakalpojumiem</t>
  </si>
  <si>
    <t>21359</t>
  </si>
  <si>
    <t>21352</t>
  </si>
  <si>
    <t>21351</t>
  </si>
  <si>
    <t>Ieņēmumi no budžeta iestāžu un struktūrvienību sniegtajiem maksas pakalpojumiemu un citi pašu ieņēmumi</t>
  </si>
  <si>
    <t>21300</t>
  </si>
  <si>
    <t>BUDŽETA IESTĀŽU IEŅĒMUMI</t>
  </si>
  <si>
    <t xml:space="preserve">Pārējie pašvaldības saņemtie transferti no citām pašvaldībām </t>
  </si>
  <si>
    <t>192003</t>
  </si>
  <si>
    <t>Pašvaldības saņemtie transferti no citām pašvaldībām izglītības funkciju nodrošināšanai</t>
  </si>
  <si>
    <t>192001</t>
  </si>
  <si>
    <t>Ieņēmumi pašvaldību budžetā no citām pašvaldībām</t>
  </si>
  <si>
    <t>19200</t>
  </si>
  <si>
    <t>19000</t>
  </si>
  <si>
    <t>Pašvaldību budžetā saņemtā dotācija no pašvaldību finanšu izlīdzināšanas fonda</t>
  </si>
  <si>
    <t>Pašvaldību no valsts budžeta iestādēm saņemtie transferti RS pol.instrumentu un pārējās ārvalstu fin.pal. līdzfinansētajiem projektiem (pasākumiem)</t>
  </si>
  <si>
    <t>18630</t>
  </si>
  <si>
    <t>18629</t>
  </si>
  <si>
    <t>Mērķdotācija pašvaldību izglītības iestāžu piecgadīgo un sešgadīgo bērnu apmācībai</t>
  </si>
  <si>
    <t>18625</t>
  </si>
  <si>
    <t>Mērķdotācija pašvaldību pamatizglītības, vispārējās izglītības un daļējai interešu izglītības finanšēšanai</t>
  </si>
  <si>
    <t>18624</t>
  </si>
  <si>
    <t>Mērķdotācijas kultūras pasākumiem</t>
  </si>
  <si>
    <t>18622</t>
  </si>
  <si>
    <t>Mērķdotācija izglītības pasākumiem</t>
  </si>
  <si>
    <t>18621</t>
  </si>
  <si>
    <t xml:space="preserve">Pašvaldību saņemtie valsts budžeta transferti </t>
  </si>
  <si>
    <t>18620</t>
  </si>
  <si>
    <t>Pašvaldību saņemtie transferti no valsts budžeta</t>
  </si>
  <si>
    <t>18600</t>
  </si>
  <si>
    <t>Pašvaldību saņemtie transferti no valsts budžeta daļēji finansētām atvasinātām publiskām personām un no budžeta nefinansētām iestādēm</t>
  </si>
  <si>
    <t>17200</t>
  </si>
  <si>
    <t>No valsts budžeta daļēji finansēto atvasināto publisko personu un budžeta nefinansēto iestāžu transferti</t>
  </si>
  <si>
    <t>17000</t>
  </si>
  <si>
    <t>Ieņēmumi no pašvaldību kustamā īpašuma un mantas realizācijas</t>
  </si>
  <si>
    <t>13400</t>
  </si>
  <si>
    <t>Ieņēmumi no zemes īpašuma pārdošanas</t>
  </si>
  <si>
    <t>13210</t>
  </si>
  <si>
    <t>Ieņēmumi no zemes, meža īpašuma pārdošanas</t>
  </si>
  <si>
    <t>13200</t>
  </si>
  <si>
    <t>Ieņēmumi no ēku un būvju īpašuma pārdošanas</t>
  </si>
  <si>
    <t>13100</t>
  </si>
  <si>
    <t>IEŅĒMUMI NO VALSTS (PAŠVALDĪBAS) ĪPAŠUMA PĀRDOŠANAS UN NO NODOKĻU PAMATPARĀDA KA</t>
  </si>
  <si>
    <t>13000</t>
  </si>
  <si>
    <t>Pārējie dažādi nenodokļu ieņēmumi, kas nav iepriekš klasificēti šajā klasifikato</t>
  </si>
  <si>
    <t>12399</t>
  </si>
  <si>
    <t>12395</t>
  </si>
  <si>
    <t>12393</t>
  </si>
  <si>
    <t>12300</t>
  </si>
  <si>
    <t>Ieņēmumi no zaudējumu atlīdzības par meža resursiem nodarītiem kaitējumiem</t>
  </si>
  <si>
    <t>12260</t>
  </si>
  <si>
    <t>12000</t>
  </si>
  <si>
    <t>Saņemts no Valsts kases sadales konta pārskata gadā ieskaitītais iedzīvotāju ienākuma nodoklis</t>
  </si>
  <si>
    <t>1112</t>
  </si>
  <si>
    <t>Ieņēmumi no iedzīvotāju ienākuma nodokļa</t>
  </si>
  <si>
    <t>11010</t>
  </si>
  <si>
    <t>BUDŽETA NODOKĻU IEŅĒMUMI</t>
  </si>
  <si>
    <t>11000</t>
  </si>
  <si>
    <t>Naudas sodi, ko uzliek  par pārkāpumiem ceļu satiksmē</t>
  </si>
  <si>
    <t>10154</t>
  </si>
  <si>
    <t>Naudas sodi, ko uzliek pašvaldība-administratīvā komisija, Pašvaldības policija</t>
  </si>
  <si>
    <t>10140</t>
  </si>
  <si>
    <t>Naudas sodi</t>
  </si>
  <si>
    <t>10100</t>
  </si>
  <si>
    <t>10000</t>
  </si>
  <si>
    <t>1000</t>
  </si>
  <si>
    <t>ATLĪDZĪBA</t>
  </si>
  <si>
    <t>2000</t>
  </si>
  <si>
    <t>PRECES UN PAKALPOJUMI</t>
  </si>
  <si>
    <t>3000</t>
  </si>
  <si>
    <t>SUBSĪDIJAS UN DOTĀCIJAS</t>
  </si>
  <si>
    <t>Subsīdijas un dotācijas komersantiem, biedrībām, nodibinājumiem ES pol. instr.un pārējās ārvalstu finanšu palīdzības līdzfinansēto projektu un pasākumu ietavros</t>
  </si>
  <si>
    <t>5000</t>
  </si>
  <si>
    <t>PAMATKAPITĀLA VEIDOŠANA</t>
  </si>
  <si>
    <t>6000</t>
  </si>
  <si>
    <t>SOCIĀLIE PABALSTI</t>
  </si>
  <si>
    <t>7000</t>
  </si>
  <si>
    <t>TRANSVERTI, DOTĀCIJAS UN MĒRĶDOTĀCIJAS PAŠVALDĪBĀM, PAŠU RESURSI,DALĪBAS MAKSA</t>
  </si>
  <si>
    <t>9000</t>
  </si>
  <si>
    <t>KAPITĀLO IZDEVUMU TRANSFERTI, MĒRĶDOTĀCIJAS</t>
  </si>
  <si>
    <t>9200</t>
  </si>
  <si>
    <t>Kapitālo izdevumu transferti starp vienas pašvaldības dažādiem budžeta veidiem</t>
  </si>
  <si>
    <t>Bāriņtiesa</t>
  </si>
  <si>
    <t>1041</t>
  </si>
  <si>
    <t>ATBALSTS ĢIMENĒM AR BĒRNIEM</t>
  </si>
  <si>
    <t>10.400</t>
  </si>
  <si>
    <t>Inčukalna sporta centrs</t>
  </si>
  <si>
    <t>92209</t>
  </si>
  <si>
    <t>Lēdurgas sporta centrs</t>
  </si>
  <si>
    <t>92208</t>
  </si>
  <si>
    <t>Mālpils sporta centrs</t>
  </si>
  <si>
    <t>92207</t>
  </si>
  <si>
    <t>Inčukalna pamatskolas pirmsskolas grupas</t>
  </si>
  <si>
    <t>91108</t>
  </si>
  <si>
    <t>Mores pamatskolas pirmsskolas grupas</t>
  </si>
  <si>
    <t>91107</t>
  </si>
  <si>
    <t>Pirmsskolas izglītība</t>
  </si>
  <si>
    <t>Inciema bibliotēka</t>
  </si>
  <si>
    <t>8223</t>
  </si>
  <si>
    <t>Mālpils sporta pasākumi un sporta laukumu uzturēšana</t>
  </si>
  <si>
    <t>8120</t>
  </si>
  <si>
    <t>Lēdurgas, Krimuldas sporta pasākumi un sporta laukumu uzturēšana, t.sk. "Namiņš"</t>
  </si>
  <si>
    <t>Ēkas uzturēšana Lēdurgā</t>
  </si>
  <si>
    <t>6225</t>
  </si>
  <si>
    <t>Ēkas uzturēšana Raganā</t>
  </si>
  <si>
    <t>6224</t>
  </si>
  <si>
    <t>Ēkas uzturēšana Mālpilī</t>
  </si>
  <si>
    <t>6223</t>
  </si>
  <si>
    <t>Ēkas uzturēšana Inčukalnā</t>
  </si>
  <si>
    <t>6222</t>
  </si>
  <si>
    <t>Turaidas skolas ēkas uzturēšana</t>
  </si>
  <si>
    <t>62210</t>
  </si>
  <si>
    <t>Vides pārvaldības nodaļa</t>
  </si>
  <si>
    <t>Vides aizsardzības pasākumi no DRN</t>
  </si>
  <si>
    <t>Lietusūdeņu kanalizācija</t>
  </si>
  <si>
    <t>Privatizācija</t>
  </si>
  <si>
    <t>Vairāku mērķu attīstības projekti</t>
  </si>
  <si>
    <t>Lēdurgas dendroparks</t>
  </si>
  <si>
    <t>473113</t>
  </si>
  <si>
    <t>Sabiedrisko attiecību nodaļa</t>
  </si>
  <si>
    <t>473112</t>
  </si>
  <si>
    <t>Transportbūvju nodaļa</t>
  </si>
  <si>
    <t xml:space="preserve">Autotransports </t>
  </si>
  <si>
    <t>04.510</t>
  </si>
  <si>
    <t>Vispārēja rakstura transferti no pašvaldību budžeta pašvaldību budžetam</t>
  </si>
  <si>
    <t>Pašvaldības budžetu parāda darījumi</t>
  </si>
  <si>
    <t>Izpildvara, likumdošanas vara</t>
  </si>
  <si>
    <t>Funkcionālās kategorijas apakškods</t>
  </si>
  <si>
    <t>Struktūrvienības/iestādes nosaukums</t>
  </si>
  <si>
    <t>Struktūrvienības/iestādes kods</t>
  </si>
  <si>
    <t>BUDŽETA IZDEVUMI KOPĀ</t>
  </si>
  <si>
    <t>Ekonomiskā kategorija</t>
  </si>
  <si>
    <t>Ekonomiskās kategorijas kods un nosaukums</t>
  </si>
  <si>
    <t>Aizdevumu saņemšana</t>
  </si>
  <si>
    <t>Aizdevuma pamatsummas atmaksa</t>
  </si>
  <si>
    <t>Budžeta plāns, EUR</t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</si>
  <si>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</si>
  <si>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FUNKCIONĀLAI KATEGORIJAI</t>
    </r>
  </si>
  <si>
    <r>
      <t xml:space="preserve">BUDŽETA IEŅĒMUMI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</si>
  <si>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t>Starptautiskā sadarbība</t>
  </si>
  <si>
    <t>Budžeta plāns pēc grozījumiem, EUR</t>
  </si>
  <si>
    <t>Budžeta grozījumi, EUR</t>
  </si>
  <si>
    <t>Kompensācijas, kuras izmaksā personām, pamatojoties uz Latvijas tiesu nolēmumiem</t>
  </si>
  <si>
    <t>6500</t>
  </si>
  <si>
    <t>Kapsētu pārvaldības nodaļa</t>
  </si>
  <si>
    <t>82381</t>
  </si>
  <si>
    <t>PII "ĀBELĪTE"</t>
  </si>
  <si>
    <t>Mālpils Mūzikas un mākslas skola</t>
  </si>
  <si>
    <t>Siguldas Sporta skola</t>
  </si>
  <si>
    <t>Inčukalna Mūzikas un mākslas skola</t>
  </si>
  <si>
    <t>Krimuldas Mūzikas un mākslas skola</t>
  </si>
  <si>
    <t>Maijas Pīlāgas Lēdurgas mākslas skola</t>
  </si>
  <si>
    <t>Aizdevējs</t>
  </si>
  <si>
    <t>Līguma noslēgšanas datums</t>
  </si>
  <si>
    <t>Atmaksas termiņš</t>
  </si>
  <si>
    <t>Aizņēmuma līguma
summa, EUR</t>
  </si>
  <si>
    <t>Parāds uz pārskata gada sākumu, EUR</t>
  </si>
  <si>
    <t>Saistību apmērs, EUR</t>
  </si>
  <si>
    <t>Saistības kopā, EUR</t>
  </si>
  <si>
    <t>turpmākajos gados</t>
  </si>
  <si>
    <t>AIZŅĒMUMI</t>
  </si>
  <si>
    <t>1</t>
  </si>
  <si>
    <t>Valsts kase</t>
  </si>
  <si>
    <t>2</t>
  </si>
  <si>
    <t>3</t>
  </si>
  <si>
    <t>09.04.2020</t>
  </si>
  <si>
    <t>20.03.2030</t>
  </si>
  <si>
    <t>4</t>
  </si>
  <si>
    <t>06.09.2018</t>
  </si>
  <si>
    <t>20.08.2048</t>
  </si>
  <si>
    <t>5</t>
  </si>
  <si>
    <t>06.08.2018</t>
  </si>
  <si>
    <t>6</t>
  </si>
  <si>
    <t>7</t>
  </si>
  <si>
    <t>8</t>
  </si>
  <si>
    <t>02.07.2020</t>
  </si>
  <si>
    <t>20.12.2029</t>
  </si>
  <si>
    <t>9</t>
  </si>
  <si>
    <t>20.06.2023</t>
  </si>
  <si>
    <t>10</t>
  </si>
  <si>
    <t>07.05.2008</t>
  </si>
  <si>
    <t>20.04.2023</t>
  </si>
  <si>
    <t>11</t>
  </si>
  <si>
    <t>17.04.2013</t>
  </si>
  <si>
    <t>12</t>
  </si>
  <si>
    <t>13</t>
  </si>
  <si>
    <t>14</t>
  </si>
  <si>
    <t>15</t>
  </si>
  <si>
    <t>16</t>
  </si>
  <si>
    <t>28.10.2019</t>
  </si>
  <si>
    <t>20.08.2038</t>
  </si>
  <si>
    <t>17</t>
  </si>
  <si>
    <t>20.04.2026</t>
  </si>
  <si>
    <t>18</t>
  </si>
  <si>
    <t>P-139/2018 - pašvald. autonomo funkciju veikš.nepieciešamā transporta (jauna autobusa) iegāde</t>
  </si>
  <si>
    <t>11.04.2018</t>
  </si>
  <si>
    <t>20.03.2025</t>
  </si>
  <si>
    <t>19</t>
  </si>
  <si>
    <t>26.07.2016</t>
  </si>
  <si>
    <t>20.07.2031</t>
  </si>
  <si>
    <t>20</t>
  </si>
  <si>
    <t>20.07.2041</t>
  </si>
  <si>
    <t>21</t>
  </si>
  <si>
    <t>P-198/2017 – Pils ielas (krustojums ar Pils, Cēsu, Līvkalna ielām) apļveida krustojuma atjaunošana Siguldā, Siguldas novadā</t>
  </si>
  <si>
    <t>24.05.2017</t>
  </si>
  <si>
    <t>20.05.2032</t>
  </si>
  <si>
    <t>22</t>
  </si>
  <si>
    <t>P-199/2017 – Pulkv.Brieža ielas (no P.Brieža, Lauktehnikas un Vildogas ielām) apļveida krustojuma atjaunošana</t>
  </si>
  <si>
    <t>23</t>
  </si>
  <si>
    <t>16.06.2021</t>
  </si>
  <si>
    <t>20.05.2036</t>
  </si>
  <si>
    <t>P-205/2015 - Siguldas pils kompleksa saimn. ēkas Pils ielā 16 pārbūve</t>
  </si>
  <si>
    <t>16.06.2015</t>
  </si>
  <si>
    <t>20.06.2030</t>
  </si>
  <si>
    <t>25</t>
  </si>
  <si>
    <t>P-21/2016 - Siguldas sporta kompleksa projektēšana un būvniecība</t>
  </si>
  <si>
    <t>29.02.2016</t>
  </si>
  <si>
    <t>20.02.2041</t>
  </si>
  <si>
    <t>26</t>
  </si>
  <si>
    <t>27</t>
  </si>
  <si>
    <t>28</t>
  </si>
  <si>
    <t>P-242/2018 – Mores amatu māja -Ēdnīcas pārbūve par Amatu māju, katlu mājas pārbūve par sociālās aprūpes centru un katlu mājas novietošana</t>
  </si>
  <si>
    <t>01.06.2018</t>
  </si>
  <si>
    <t>20.05.2038</t>
  </si>
  <si>
    <t>29</t>
  </si>
  <si>
    <t>17.08.2020</t>
  </si>
  <si>
    <t>20.07.2035</t>
  </si>
  <si>
    <t>30</t>
  </si>
  <si>
    <t>31</t>
  </si>
  <si>
    <t>05.03.2019</t>
  </si>
  <si>
    <t>20.02.2044</t>
  </si>
  <si>
    <t>32</t>
  </si>
  <si>
    <t>P-256/2015 - Jumta siltināšana un seguma atjaunošana sporta zāles fasādes, vestibila un 2 klašu remonts Siguldas 1. pamatskolā</t>
  </si>
  <si>
    <t>22.07.2015</t>
  </si>
  <si>
    <t>33</t>
  </si>
  <si>
    <t>34</t>
  </si>
  <si>
    <t>35</t>
  </si>
  <si>
    <t>P-267/2019 - Starptautiski nozīmīga pasākuma nodrošināšanai nepieciešamās Peldu ielas, Siguldā, Siguldas novadā, avārijas seku likvidēšanai</t>
  </si>
  <si>
    <t>13.11.2019</t>
  </si>
  <si>
    <t>20.10.2034</t>
  </si>
  <si>
    <t>36</t>
  </si>
  <si>
    <t>P-285/2019 - ERAF projekta "Kultūra, vēsture, arhitektūra Gaujas un laika lokos" īstenošanai</t>
  </si>
  <si>
    <t>09.12.2019</t>
  </si>
  <si>
    <t>20.11.2044</t>
  </si>
  <si>
    <t>37</t>
  </si>
  <si>
    <t>10.09.2020</t>
  </si>
  <si>
    <t>20.08.2045</t>
  </si>
  <si>
    <t>38</t>
  </si>
  <si>
    <t>P-326/2015 - PII Saulīte teritorijas labiekārtošanas darbu veikšana</t>
  </si>
  <si>
    <t>26.08.2015</t>
  </si>
  <si>
    <t>20.08.2030</t>
  </si>
  <si>
    <t>39</t>
  </si>
  <si>
    <t>P-327/2015 - PII Ābelīte remonts</t>
  </si>
  <si>
    <t>40</t>
  </si>
  <si>
    <t>P-328/2015 - Laurenču sākumskolas pagrabstāva rekonstrukcija / pārbūve un kāpņu izbūve Laurenču ielā 7, Siguldā, Siguldas novadā</t>
  </si>
  <si>
    <t>41</t>
  </si>
  <si>
    <t>P-329/2017 - Lakstīgalas, Ziedu, Lāčplēša (no Ziedu ielas līdz Jāņa Čakstes ielai), Jāņa Čakstes ielas asfaltbetona seguma vienlaidus remonts Siguldā, Siguldas novadā</t>
  </si>
  <si>
    <t>06.07.2017</t>
  </si>
  <si>
    <t>20.06.2032</t>
  </si>
  <si>
    <t>42</t>
  </si>
  <si>
    <t>43</t>
  </si>
  <si>
    <t>P-335/2017 - Kalna ielas (no valsts galvenā autoceļa A2 līdz Noliktavu ielai) asfaltbetona seguma vienlaidus remonts Siguldā, Siguldas novadā.</t>
  </si>
  <si>
    <t>44</t>
  </si>
  <si>
    <t>P-341/2016 - Laurenču ielas atjaunošana Siguldā, P-341/2016</t>
  </si>
  <si>
    <t>22.11.2016</t>
  </si>
  <si>
    <t>20.11.2031</t>
  </si>
  <si>
    <t>45</t>
  </si>
  <si>
    <t>P-342/2016 - Gājēju celiņa izbūve Strēlnieku ielā posmā no Pulkveža Brieža ielas līdz Gāles ielai, P 342/2016</t>
  </si>
  <si>
    <t>46</t>
  </si>
  <si>
    <t>P-343/2016 - Siguldas novada administrācijas un kultūras nama ēkas vienkāršotā atjaunošana Zinātnes ielā 7</t>
  </si>
  <si>
    <t>47</t>
  </si>
  <si>
    <t>P-353/2015 - Pils ielas no Cēsu ielas līdz Raiņa ielai un Cēsu ielas no Raiņa ielas līdz Pils ielai asfaltbetona seguma vienlaidus remonts Siguldā, Siguldas novadā.</t>
  </si>
  <si>
    <t>09.09.2015</t>
  </si>
  <si>
    <t>20.09.2030</t>
  </si>
  <si>
    <t>48</t>
  </si>
  <si>
    <t>P-354/2016 - Televīzijas ielas pārbūve posmā no Līvkalna ielas līdz Dārza ielai, Siguldā, Siguldas novadā</t>
  </si>
  <si>
    <t>30.11.2016</t>
  </si>
  <si>
    <t>49</t>
  </si>
  <si>
    <t>P-379/2016 - Jaunās Laurenču sākumskolas mācību korpusu automašīnu stāvlaukuma izbūve</t>
  </si>
  <si>
    <t>28.12.2016</t>
  </si>
  <si>
    <t>20.12.2031</t>
  </si>
  <si>
    <t>50</t>
  </si>
  <si>
    <t>P-380/2016 - Līvkalna ielas pārbūve posmā no Krišjāņa Barona ielas līdz Televīzijas ielai Siguldā, Siguldas novadā</t>
  </si>
  <si>
    <t>51</t>
  </si>
  <si>
    <t>15.12.2015</t>
  </si>
  <si>
    <t>20.12.2030</t>
  </si>
  <si>
    <t>52</t>
  </si>
  <si>
    <t>P-433/2015 - Autostāvvietu izbūve Institūta ielā un Mores ielā, Peltēs, Siguldas pagastā, Siguldas novadā</t>
  </si>
  <si>
    <t>53</t>
  </si>
  <si>
    <t>P-434/2015 - Gājēju celiņa izbūve Zaļkalna ielā un Klusās ielas pārbūve Allažu pagastā, Siguldas novadā</t>
  </si>
  <si>
    <t>54</t>
  </si>
  <si>
    <t>P-436/2015 - Siguldas novada pašvaldības ceļu un ielu investīciju projekts - 4 objekti</t>
  </si>
  <si>
    <t>16.12.2015</t>
  </si>
  <si>
    <t>55</t>
  </si>
  <si>
    <t>P-447/2017 – Paparžu ielas pārbūve Siguldā, Siguldas novadā</t>
  </si>
  <si>
    <t>17.08.2017</t>
  </si>
  <si>
    <t>20.08.2032</t>
  </si>
  <si>
    <t>56</t>
  </si>
  <si>
    <t>02.08.2018</t>
  </si>
  <si>
    <t>20.07.2028</t>
  </si>
  <si>
    <t>57</t>
  </si>
  <si>
    <t>P-448/2017 – Allažu pamatskolas atjaunošana (energoefektivitātes paaugstināšana) Skolas ielā 5, Allažos</t>
  </si>
  <si>
    <t>58</t>
  </si>
  <si>
    <t>P-448/2018 - Grants seguma atjaunošana un apaugumu noņemšana autoceļiem: Pullēni - Strazdiņi; Vecumnieki - Bisenieki; Vecumnieki - Pullēni; Baznīca - kapliča; Pansionāts – Alkšņi un autoceļam: Kalni - Pādes, Allažu pagastā, Siguldas novadā</t>
  </si>
  <si>
    <t>07.08.2018</t>
  </si>
  <si>
    <t>59</t>
  </si>
  <si>
    <t>P-457/2017 – PII Pasaciņa ēkas Skolas 3, Siguldā, Siguldas novadā telpu atjaunošana</t>
  </si>
  <si>
    <t>25.08.2017</t>
  </si>
  <si>
    <t>20.08.2027</t>
  </si>
  <si>
    <t>60</t>
  </si>
  <si>
    <t>07.12.2020</t>
  </si>
  <si>
    <t>20.11.2045</t>
  </si>
  <si>
    <t>61</t>
  </si>
  <si>
    <t>62</t>
  </si>
  <si>
    <t>P-517/2018 - Siguldas novada pašvaldības pirmsskolas izglītības iestāžu un Allažu pamatskolas iekštelpu atjaunošana</t>
  </si>
  <si>
    <t>31.08.2018</t>
  </si>
  <si>
    <t>20.08.2028</t>
  </si>
  <si>
    <t>63</t>
  </si>
  <si>
    <t>P-533/2017 - Autoceļa A2-Mednieki-V85(Jūdaži) grants seguma remonts Siguldas pagastā, Siguldas novadā</t>
  </si>
  <si>
    <t>20.09.2032</t>
  </si>
  <si>
    <t>64</t>
  </si>
  <si>
    <t>20.09.2027</t>
  </si>
  <si>
    <t>65</t>
  </si>
  <si>
    <t>P-540/2018 - Miera ielas seguma pārbūve un asfaltbetona virskārtas atjaunošana Pulkveža Brieža ielā, Siguldā, Siguldas novadā, Lāčplēša ielā, Siguldā, Siguldas novadā, Birztalu ielā, Allažos, Siguldas novadā</t>
  </si>
  <si>
    <t>14.09.2018</t>
  </si>
  <si>
    <t>20.09.2028</t>
  </si>
  <si>
    <t>66</t>
  </si>
  <si>
    <t>P-594/2017 - Nākotnes ielas pārbūve posmā no Tilta ielas līdz Riekstu ielai</t>
  </si>
  <si>
    <t>18.10.2017</t>
  </si>
  <si>
    <t>20.10.2032</t>
  </si>
  <si>
    <t>67</t>
  </si>
  <si>
    <t>P-626/2017 – Jāņa Poruka ielas pārbūve ar lietusūdens kanalizācijas sistēmas un lietusūdens attīrīšanas sistēmas iekārtu izbūvi.</t>
  </si>
  <si>
    <t>02.11.2017</t>
  </si>
  <si>
    <t>68</t>
  </si>
  <si>
    <t>P-67/2019 - Meldru ielas un Doņu ielas pārbūve Siguldā, Siguldas novadā</t>
  </si>
  <si>
    <t>10.05.2019</t>
  </si>
  <si>
    <t>20.04.2034</t>
  </si>
  <si>
    <t>69</t>
  </si>
  <si>
    <t>P-68/2017 - EKII projekta (Nr. EKII-2/6)Siltumnīcefekta gāzu emisiju samazināšana Siguldas novada Kultūras centra ēkā</t>
  </si>
  <si>
    <t>21.03.2017</t>
  </si>
  <si>
    <t>20.03.2037</t>
  </si>
  <si>
    <t>70</t>
  </si>
  <si>
    <t>P-68/2019 - Grants autoceļa 9427 P8-"Pelītes"(posmā no valsts reģionālā autoceļa P8 Inciems-Sigulda-Ķegums līdz autoceļam 9427 "Egles"-"Rugāji"pārbūve Siguldas pagastā, Siguldas novadā</t>
  </si>
  <si>
    <t>71</t>
  </si>
  <si>
    <t>P-690/2017 – Gājēju celiņa izbūve autoceļa V83 posmā no Televīzijas ielas līdz Nākotnes ielai Siguldā, Siguldas novadā</t>
  </si>
  <si>
    <t>20.12.2017</t>
  </si>
  <si>
    <t>20.12.2032</t>
  </si>
  <si>
    <t>72</t>
  </si>
  <si>
    <t>P-69/2017 - Siguldas novada administrācijas un kultūras nama ēkas vienkāršotā atjaunošana Zinātnes ielā II</t>
  </si>
  <si>
    <t>73</t>
  </si>
  <si>
    <t>20.04.2044</t>
  </si>
  <si>
    <t>74</t>
  </si>
  <si>
    <t>P-692/2017 – Kult.iestādes invest. projekta Siguldas Kultūras centra pārbūve par zema patēriņa enerģijas ēku.</t>
  </si>
  <si>
    <t>28.12.2017</t>
  </si>
  <si>
    <t>20.12.2037</t>
  </si>
  <si>
    <t>75</t>
  </si>
  <si>
    <t>P-693/2018 - Grants seguma atjaunošana un apaugumu noņemšana autoceļiem Siguldas novadā</t>
  </si>
  <si>
    <t>29.11.2018</t>
  </si>
  <si>
    <t>20.11.2028</t>
  </si>
  <si>
    <t>76</t>
  </si>
  <si>
    <t>10.12.2018</t>
  </si>
  <si>
    <t>77</t>
  </si>
  <si>
    <t>25.03.2020</t>
  </si>
  <si>
    <t>20.03.2035</t>
  </si>
  <si>
    <t>78</t>
  </si>
  <si>
    <t>79</t>
  </si>
  <si>
    <t>P-77/2018 - ERAF 5.6.2.0/16/I/020 - Siguldas Pils kompleksa ēku pārbūve, revitalizācija uzņēmējdarbības atbalstam</t>
  </si>
  <si>
    <t>07.03.2018</t>
  </si>
  <si>
    <t>80</t>
  </si>
  <si>
    <t>P-78/2018 - ERAF 5.6.2.0/16/I/020 - Siguldas Pils kompleksa ēku pārbūve, revitalizācija uzņēmējdarbības atbalstam</t>
  </si>
  <si>
    <t>81</t>
  </si>
  <si>
    <t>PP-21/2018 - Investīciju projektu īstenošanai (saistību pārjaunošana)</t>
  </si>
  <si>
    <t>15.08.2018</t>
  </si>
  <si>
    <t>20.02.2033</t>
  </si>
  <si>
    <t>82</t>
  </si>
  <si>
    <t>03.12.2020</t>
  </si>
  <si>
    <t>20.11.2040</t>
  </si>
  <si>
    <t>83</t>
  </si>
  <si>
    <t>06.10.2020</t>
  </si>
  <si>
    <t>20.09.2040</t>
  </si>
  <si>
    <t>84</t>
  </si>
  <si>
    <t>03.08.2021</t>
  </si>
  <si>
    <t>22.07.2041</t>
  </si>
  <si>
    <t>85</t>
  </si>
  <si>
    <t>21.07.2036</t>
  </si>
  <si>
    <t>86</t>
  </si>
  <si>
    <t>13.09.2021</t>
  </si>
  <si>
    <t>20.08.2041</t>
  </si>
  <si>
    <t>87</t>
  </si>
  <si>
    <t>88</t>
  </si>
  <si>
    <t>15.09.2021</t>
  </si>
  <si>
    <t>20.08.2036</t>
  </si>
  <si>
    <t>89</t>
  </si>
  <si>
    <t>29.10.2021</t>
  </si>
  <si>
    <t>21.10.2041</t>
  </si>
  <si>
    <t>90</t>
  </si>
  <si>
    <t>20.10.2036</t>
  </si>
  <si>
    <t>91</t>
  </si>
  <si>
    <t>10.12.2021</t>
  </si>
  <si>
    <t>20.11.2041</t>
  </si>
  <si>
    <t>92</t>
  </si>
  <si>
    <t>23.03.2022</t>
  </si>
  <si>
    <t>20.03.2042</t>
  </si>
  <si>
    <t>93</t>
  </si>
  <si>
    <t>10.08.2022</t>
  </si>
  <si>
    <t>21.07.2042</t>
  </si>
  <si>
    <t>94</t>
  </si>
  <si>
    <t>23.08.2022</t>
  </si>
  <si>
    <t>20.08.2042</t>
  </si>
  <si>
    <t>95</t>
  </si>
  <si>
    <t>AIZŅĒMUMI KOPĀ</t>
  </si>
  <si>
    <t>GALVOJUMI</t>
  </si>
  <si>
    <t>24.10.2014</t>
  </si>
  <si>
    <t>20.12.2025</t>
  </si>
  <si>
    <t>01.08.2013</t>
  </si>
  <si>
    <t>19.07.2018</t>
  </si>
  <si>
    <t>20.06.2028</t>
  </si>
  <si>
    <t>13.08.2020</t>
  </si>
  <si>
    <t>20.07.2030</t>
  </si>
  <si>
    <t>"Centralizētās notekūdeņu savākšanas sistēmas ierīkošana Inčukalnā"</t>
  </si>
  <si>
    <t>03.07.2018</t>
  </si>
  <si>
    <t>20.06.2043</t>
  </si>
  <si>
    <t>"Centralizētās notekūdeņu savākšanas sistēmas ierīkošana Inčukalnā" 2.kārta</t>
  </si>
  <si>
    <t>18.07.2019</t>
  </si>
  <si>
    <t>20.06.2044</t>
  </si>
  <si>
    <t>ERAF projekts "Ūdenssaimniecības attīstība Inčukalna novada Inčukalna ciemā"</t>
  </si>
  <si>
    <t>24.09.2014</t>
  </si>
  <si>
    <t>20.12.2039</t>
  </si>
  <si>
    <t>20.11.2018</t>
  </si>
  <si>
    <t>20.11.2048</t>
  </si>
  <si>
    <t>22.09.2016</t>
  </si>
  <si>
    <t>20.09.2046</t>
  </si>
  <si>
    <t>25.11.2014</t>
  </si>
  <si>
    <t>20.12.2044</t>
  </si>
  <si>
    <t>09.06.2015</t>
  </si>
  <si>
    <t>20.05.2040</t>
  </si>
  <si>
    <t>GALVOJUMI KOPĀ</t>
  </si>
  <si>
    <t>SAISTĪBAS KOPĀ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</si>
  <si>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</si>
  <si>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</si>
  <si>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</si>
  <si>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Daina, lūdzu pārbaudi</t>
  </si>
  <si>
    <t>Būvniecības kontroles pārvalde</t>
  </si>
  <si>
    <t>Siguldas pagasta bibliotēka</t>
  </si>
  <si>
    <t>"Skulmju dzimtas mājas" ekspozīcija</t>
  </si>
  <si>
    <t>Atbalsts energoresursiem</t>
  </si>
  <si>
    <t>10921</t>
  </si>
  <si>
    <t>Reklāmas pakalpojumi</t>
  </si>
  <si>
    <t>Citi iepriekš neklasificētie maksas pakalpojumi un pašu ieņēmumi</t>
  </si>
  <si>
    <t>Pašvaldības nodeva par būvatļaujas izdošanu vai būvniecības ieceres akceptu</t>
  </si>
  <si>
    <t>Kompensācijas, kuras izmaksā personām, pamatojoties uz Latvijas tiesu, Eiropas Savienības Tiesas, Eiropas Cilvēktiesību tiesas nolēmumiem</t>
  </si>
  <si>
    <t>Līdzfinansējums biedrībām projektu realizēšanai</t>
  </si>
  <si>
    <t>Zaļo un dārza atkritumu laukuma apsaimniekošana</t>
  </si>
  <si>
    <t>Inčukalna kopienas centrs</t>
  </si>
  <si>
    <t>Dziesmu svētki</t>
  </si>
  <si>
    <t>Skolu asistentu pakalpojumi</t>
  </si>
  <si>
    <t>Skolēnu stipendijas</t>
  </si>
  <si>
    <t>09.610</t>
  </si>
  <si>
    <t>Izglītojamo pārvadājumu pakalpojumi</t>
  </si>
  <si>
    <t>Izglītojamo pārvadājumi</t>
  </si>
  <si>
    <t>09.620</t>
  </si>
  <si>
    <t>Izglītojamo ēdināšanas pakalpojumi</t>
  </si>
  <si>
    <t>96201</t>
  </si>
  <si>
    <t>Izglītojamo ēdināšana PII Ābelīte</t>
  </si>
  <si>
    <t>96202</t>
  </si>
  <si>
    <t>Izglītojamo ēdināšana PII Pīlādzītis</t>
  </si>
  <si>
    <t>96203</t>
  </si>
  <si>
    <t>Izglītojamo ēdināšana PII Saulīte</t>
  </si>
  <si>
    <t>96204</t>
  </si>
  <si>
    <t>Izglītojamo ēdināšana PII Ieviņa</t>
  </si>
  <si>
    <t>96205</t>
  </si>
  <si>
    <t>Izglītojamo ēdināšana Allažu pamatskolas PII grupas</t>
  </si>
  <si>
    <t>96206</t>
  </si>
  <si>
    <t>Izglītojamo ēdināšana PII Pasaciņa</t>
  </si>
  <si>
    <t>96207</t>
  </si>
  <si>
    <t>Izglītojamo ēdināšana PII Tornīši</t>
  </si>
  <si>
    <t>96208</t>
  </si>
  <si>
    <t>Izglītojamo ēdināšana PII Māllēpīte</t>
  </si>
  <si>
    <t>96209</t>
  </si>
  <si>
    <t>Izglītojamo ēdināšana PII Minka</t>
  </si>
  <si>
    <t>96210</t>
  </si>
  <si>
    <t>Izglītojamo ēdināšana PII Krimulda</t>
  </si>
  <si>
    <t>96211</t>
  </si>
  <si>
    <t>Izglītojamo ēdināšana PII Ezerciems</t>
  </si>
  <si>
    <t>96214</t>
  </si>
  <si>
    <t>Izglītojamo ēdināšana Inčukalna pamatskolas PII grupas</t>
  </si>
  <si>
    <t>96216</t>
  </si>
  <si>
    <t>Izglītojamo ēdināšana Siguldas Valsts ģimnāzija</t>
  </si>
  <si>
    <t>96217</t>
  </si>
  <si>
    <t>Izglītojamo ēdināšana Siguldas sākumskola Laurenči</t>
  </si>
  <si>
    <t>96218</t>
  </si>
  <si>
    <t>Izglītojamo ēdināšana Siguldas 1.pamatskola</t>
  </si>
  <si>
    <t>96219</t>
  </si>
  <si>
    <t>Izglītojamo ēdināšana Siguldas pilsētas vidusskola</t>
  </si>
  <si>
    <t>96220</t>
  </si>
  <si>
    <t>Izglītojamo ēdināšana Mores pamatskola</t>
  </si>
  <si>
    <t>96221</t>
  </si>
  <si>
    <t>Izglītojamo ēdināšana Allažu pamatskola</t>
  </si>
  <si>
    <t>96222</t>
  </si>
  <si>
    <t>Izglītojamo ēdināšana Mālpils vidusskola</t>
  </si>
  <si>
    <t>96223</t>
  </si>
  <si>
    <t>Izglītojamo ēdināšana Inčukalna pamatskola</t>
  </si>
  <si>
    <t>96224</t>
  </si>
  <si>
    <t>Izglītojamo ēdināšana Krimuldas vidusskola</t>
  </si>
  <si>
    <t>96225</t>
  </si>
  <si>
    <t>Izglītojamo ēdināšana Lēdurgas pamatskola</t>
  </si>
  <si>
    <t>09.630</t>
  </si>
  <si>
    <t>Izglītojamo izmitināšanas pakalpojumi</t>
  </si>
  <si>
    <t>Izglītojamo izmitināšana Siguldas sākumskola Laurenči</t>
  </si>
  <si>
    <t>10922</t>
  </si>
  <si>
    <t>Atbalsts Ukraiņu civiliedzīvotājiem</t>
  </si>
  <si>
    <t>Budžeta līdzekļu atlikums 01.01.2023.</t>
  </si>
  <si>
    <t>Budžeta līdzekļu atlikums 31.12.2023.</t>
  </si>
  <si>
    <t>Budžeta iestādes saņemtā atlīdzība no apdrošināšanas sabiedrības par bojātu NĪP un kustamo mantu, tai skaitā autov cietušu a/m</t>
  </si>
  <si>
    <t>Siguldas novada pašvaldības 2023. gada saistību apmērs saimnieciskajā gadā un turpmākajos gados</t>
  </si>
  <si>
    <t>P-534/2018 - ERAF Uzņēmējdarbības veicināšanai nepieciešamās infrastruktūras attīstība, Piena iela</t>
  </si>
  <si>
    <t>P-416/2018 - ERAF Uzņēmējdarbības veicināšanai nepieciešamās infrastruktūras attīstība, Rikteres iela</t>
  </si>
  <si>
    <t>20.12.2040</t>
  </si>
  <si>
    <t>P-439/2018 - ERAF Uzņēmējdarbības veicināšanai nepieciešamās intrastruktūras attīstība, Rūpniecības iela</t>
  </si>
  <si>
    <t>P-152/2020 - Grants ceļu pārbūve Krimuldas novadā</t>
  </si>
  <si>
    <t>P-135/2008 - PII Minka rekonstrukcija</t>
  </si>
  <si>
    <t>P-80/2013 - Pirmsskolas izglītības iestādes "Krimulda" ēkas rekonstrukcija</t>
  </si>
  <si>
    <t>PP-11/2019 - Investīciju projektu īstenošana</t>
  </si>
  <si>
    <t>P-131/2021 - Krimuldas vidusskolas stadiona rekonstrukcijai</t>
  </si>
  <si>
    <t>07.05.2021</t>
  </si>
  <si>
    <t>P-178/2016 - Fasādes remonts Siguldas Mākslu skolā "Baltais Flīģelis"</t>
  </si>
  <si>
    <t>P-179/2016 - Dienesta viesnīcas ēkas pārbūve par Laurenču sākumskolas mācību korpusu Puķu ielā 2, Siguldā</t>
  </si>
  <si>
    <t>P-429/2015 - Ēkas Skolas ielā 3, Siguldā, Siguldas novadā, telpu remonts pirmsskolas izglītības iestādes darbības nodrošināšanai</t>
  </si>
  <si>
    <t>03.10.2017</t>
  </si>
  <si>
    <t>20.03.2032</t>
  </si>
  <si>
    <t>P-72/2020 - ELFLA projekta"Siguldas novada pašvaldības trīs grants ceļu posmu pārbūve Allažu um Mores pagastos"īstenošanai</t>
  </si>
  <si>
    <t>22.02.2038</t>
  </si>
  <si>
    <t>P-469/2020 - Projekta "Grants ceļa Sidgunda-Ezeri-Kārde"2. un 3. posma īstenošanai</t>
  </si>
  <si>
    <t>P-359/2020 - Projekta "Jaunās un Krasta ielas pārbūve"īstenošanai</t>
  </si>
  <si>
    <t>P-305/2021- Enerģētikas ielas un tās inženierkomunikāciju pārbūve īstenošanai</t>
  </si>
  <si>
    <t>P-304/2021 - Vainagu ielas pārbūve Siguldā, Siguldas novadā īstenošanai</t>
  </si>
  <si>
    <t>P-20/2022 - ERAF projekta "Grupu mājas būvniecība sociālo un atelpas brīža pakalpojumu nodrošināšanai Siguldas novadā"</t>
  </si>
  <si>
    <t>P-183/2022 - Multifunkcionāla aktīvās atpūtas parka un sporta laukuma būvniecība Raiņa parkā, Siguldā</t>
  </si>
  <si>
    <t>P-237/2022 - Projekta "Grants ceļa Baņģi - Pilskalni pārbūve" investīciju īstenošanai</t>
  </si>
  <si>
    <t>P-234/2022 - projekta"Mālpils vidusskolas virtuves bloka un ēdamzāles telpu apdares un komunikāciju remontdarbi" investīciju īstenošanai"</t>
  </si>
  <si>
    <t>P-235/2022 - Projekta "Inčukalna pamatskolas virtuves bloka remontdarbi" investīciju īstenošanai</t>
  </si>
  <si>
    <t>P-236/2022 - Projekta "Komunikāciju remontdarbi Inčukalna pirmsskolas izglītības iestādē "Minka" Inčukalnā" investīciju īstenošanai</t>
  </si>
  <si>
    <t>P-355/2022 - projekta "Vecās pasta ēkas Atmodas ielā 2, Inčukalnā, atjaunošana un funkcija maiņa" investīciju īstenošanai</t>
  </si>
  <si>
    <t>15.11.2022</t>
  </si>
  <si>
    <t>20.10.2037</t>
  </si>
  <si>
    <t>P-356/2022 - prioritārā investīciju projekta "Siguldas sporta skolas siltumapgādes rekonstrukcija" īstenošanai</t>
  </si>
  <si>
    <t>P-357/2022 - projekta "Remontdarbi pirmsskolas iestadē "Ezerciems"" investīciju īstenošanai</t>
  </si>
  <si>
    <t>17.11.2022</t>
  </si>
  <si>
    <t>P-358/2022 - projekta "Komunikāciju un konstrukciju remontdarbi "Mālpils pirmsskolas izglītības iestadē "Māllēpīte"" investīciju īstenošanai</t>
  </si>
  <si>
    <t>P-359/2022 - projekta "Apkures sistēmas izbūve Garlība Merķeļa Lēdurgas pamatskolā" investīciju īstenošanai</t>
  </si>
  <si>
    <t>P-367/2022 - budžeta un finanšu vadībai</t>
  </si>
  <si>
    <t>30.11.2022</t>
  </si>
  <si>
    <t>20.11.2025</t>
  </si>
  <si>
    <t>infrastruktūras uzlabošana A1/1/18/816</t>
  </si>
  <si>
    <t>infrastruktūras uzlabošana A1/1/16/368</t>
  </si>
  <si>
    <t>infrastruktūras uzlabošana A1/1/14/898</t>
  </si>
  <si>
    <t>Sagatavoja Finanšu pārvaldes vadītāja Zane Reizniece</t>
  </si>
  <si>
    <t>47496</t>
  </si>
  <si>
    <t>5103</t>
  </si>
  <si>
    <t xml:space="preserve">Teritorijas attīstības pārvalde (Īpašumu un Investīciju nodaļas)
</t>
  </si>
  <si>
    <t>Īpašumu un teritorijas uzturēšana Inčukalnā</t>
  </si>
  <si>
    <t>Īpašumu un teritorijas uzturēšana Mālpilī</t>
  </si>
  <si>
    <t>Īpašumu un teritorijas uzturēšana Raganā</t>
  </si>
  <si>
    <t>Īpašumu un teritorijas uzturēšana Lēdurgā</t>
  </si>
  <si>
    <t>Jūdažu bibliotēka un sabiedriskais centrs</t>
  </si>
  <si>
    <t>Krimuldas pagasta bibliotēka</t>
  </si>
  <si>
    <t>823901</t>
  </si>
  <si>
    <t>8611</t>
  </si>
  <si>
    <t>9230</t>
  </si>
  <si>
    <t>9232</t>
  </si>
  <si>
    <t>9610</t>
  </si>
  <si>
    <t>9630</t>
  </si>
  <si>
    <t>Atbalsts ģimenēm ar bērniem</t>
  </si>
  <si>
    <t>Bērnudārzu asistentu pakalpojumi</t>
  </si>
  <si>
    <t>Izglītības un sportā pārvaldes Sporta nodaļa</t>
  </si>
  <si>
    <t>Izglītības un sporta pārvaldes Izglītības nodaļa</t>
  </si>
  <si>
    <t>Administrācija un mārketinga nodaļa</t>
  </si>
  <si>
    <t>Tūrisma nodaļa</t>
  </si>
  <si>
    <t>Attīstības projektu un uzņēmējdarbības nodaļa</t>
  </si>
  <si>
    <t>Pilsētas plānošanas nodaļa (līdz 31.08.2023)</t>
  </si>
  <si>
    <t>Sabiedrisko attiecību nodaļa (līdz 31.08.2023)</t>
  </si>
  <si>
    <t>Sabiedrisko attiecību pārvalde</t>
  </si>
  <si>
    <t>Izglīltības un sporta pārvaldes Sporta nodaļa</t>
  </si>
  <si>
    <t>9130</t>
  </si>
  <si>
    <t>1116</t>
  </si>
  <si>
    <t>Pārējie iepriekš neklasificētie īpašiem mērķiem noteiktie ieņēmumi</t>
  </si>
  <si>
    <t>Nr. p. k.</t>
  </si>
  <si>
    <t>P-279/2023 Nekustamā īpašuma Raiņa ielā 3, Siguldā, iegāde investīciju īstenošanai</t>
  </si>
  <si>
    <t>11.09.2023</t>
  </si>
  <si>
    <t>P-280/2023 Livonijas ordeņa Siguldas pils vēsturiskā mūra ārkārtas atjaunošana Pils ielā 18, Siguldā, Siguldas novadā</t>
  </si>
  <si>
    <t>20.08.2043</t>
  </si>
  <si>
    <t>P-295/2023 Rūpniecības ielas seguma atjaunošana Lēdurgā, Lēdurgas pagastā, Siguldas novadā</t>
  </si>
  <si>
    <t>13.09.2023</t>
  </si>
  <si>
    <t>96</t>
  </si>
  <si>
    <t>P-296/2023 Ceļa posmu 6837 (Laimas - Vējiņi - meh.sektors - Valmieras ceļš) un 6838 (Ceļš uz mehānisko sektoru) seguma atjaunošana Raganā, Krimuldas pagastā, Siguldas novadā</t>
  </si>
  <si>
    <t>97</t>
  </si>
  <si>
    <t>98</t>
  </si>
  <si>
    <t>P-298/2023 Autoceļa 6831 (Putniņi - Staņģi) seguma atjaunošana Krimuldas pagastā, Siguldas novadā</t>
  </si>
  <si>
    <t>99</t>
  </si>
  <si>
    <t>P-299/2023 Kantora, Zvaigžņu, Mēness ielu pārbūve Sidgundas ciemā, Siguldas novadā</t>
  </si>
  <si>
    <t>100</t>
  </si>
  <si>
    <t>2048</t>
  </si>
  <si>
    <t>101</t>
  </si>
  <si>
    <t>2043</t>
  </si>
  <si>
    <t>102</t>
  </si>
  <si>
    <t>Valdības funkcija</t>
  </si>
  <si>
    <r>
      <t xml:space="preserve">Siguldas novada pašvaldības domes priekšsēdētāja </t>
    </r>
    <r>
      <rPr>
        <i/>
        <sz val="14"/>
        <rFont val="Cambria"/>
        <family val="1"/>
        <charset val="186"/>
      </rPr>
      <t>L. Sausiņa</t>
    </r>
  </si>
  <si>
    <t xml:space="preserve">SIGULDAS NOVADA PAŠVALDĪBAS BUDŽETS 2023. GADAM </t>
  </si>
  <si>
    <t>Siguldas koncertzāle "Baltais flīģelis"</t>
  </si>
  <si>
    <t>PII "Ieviņa"</t>
  </si>
  <si>
    <t>Siguldas Mākslu skola "Baltais Flīģelis"</t>
  </si>
  <si>
    <t>Sagatavoja Ekonomikas nodaļas vadītāja Galvenā ekonomiste I. Ragoviča</t>
  </si>
  <si>
    <t>2. pielikums
 Siguldas novada pašvaldības domes 2023. gada 16. novembra saistošajiem noteikumiem Nr. 27
"Grozījumi Siguldas novada pašvaldības domes 2023. gada 2. februāra saistošajos noteikumos Nr. 1
 "Par Siguldas novada pašvaldības budžetu 2023. gadam"" (prot. Nr. 17, 7. §)</t>
  </si>
  <si>
    <t>SIGULDAS NOVADA PAŠVALDĪBAS PAMATBUDŽETA APVIENOTĀ IZDEVUMU  TĀME 2023. GADAM</t>
  </si>
  <si>
    <t>1. pielikums
 Siguldas novada pašvaldības domes 2023. gada 16. novembra saistošajiem noteikumiem Nr. 27
"Grozījumi Siguldas novada pašvaldības domes 2023. gada 2. februāra saistošajos noteikumos Nr. 1
 "Par Siguldas novada pašvaldības budžetu 2023. gadam"" (prot. Nr. 17, 7. §)</t>
  </si>
  <si>
    <t>3. pielikums
 Siguldas novada pašvaldības domes 2023. gada 16. novembra saistošajiem noteikumiem Nr. 27
"Grozījumi Siguldas novada pašvaldības domes 2023. gada 2. februāra saistošajos noteikumos Nr. 1
 "Par Siguldas novada pašvaldības budžetu 2023. gadam"" (prot. Nr. 17, 7. §)</t>
  </si>
  <si>
    <t>P-110/2020 - ELFLA projekta "Grants ceļu atjaunošana Mālpils novadā" īstenošanai</t>
  </si>
  <si>
    <t>P-257/2015 - Fasādes un iekštelpu remonts, skatuves iekārtu iegāde un uzstādīšana, koncertzāles akustisko paneļu iegāde, uzstādīšanas ventilācijas modernizācija, "Baltais flīģelis"</t>
  </si>
  <si>
    <t>P-201/2021 - projekta "Jūdažu ielas pārbūve Siguldā, Siguldas novadā" īstenošanai</t>
  </si>
  <si>
    <t>P-247/2020 - projekta "Pirmsskolas izglītības iestādes "Tornīši" un Allažu pamatskolas izglītības grupu paplašināšana" īstenošanai</t>
  </si>
  <si>
    <t>P-248/2020 - projekta "Atbrīvotāju ielas pārbūve" īstenošanai</t>
  </si>
  <si>
    <t>P-25/2019, A2.1.19/55 - ERAF projekta (Nr.8.1.2.0/17/I/005) "Siguldas Valsts ģimnāzijas un Siguldas 1.pamatskolas atjaunošana, pārbūve un materiāltehniskās bāzes modernizācija" īstenošanai</t>
  </si>
  <si>
    <t>P-293/2020 - ERAF projekta (Nr.5.5.1.0/17/I/004) "Kultūra, vēsture, arhitektūra Gaujas un laika lokos" īstenošanai</t>
  </si>
  <si>
    <t>P-447/2018 - sociālo iestāžu investīciju projekta "Sociālās aprūpes mājas "Gaismiņas", Stīveros, Allažu pagastā, Siguldas novadā vienkāršotā fasādes atjaunošana" īstenošanai</t>
  </si>
  <si>
    <t>P-480/2020 - ERAF projekta (Nr.5.5.1.0/17/I/004) "Kultūra, vēsture, arhitektūra Gaujas un laika lokos" īstenošanai</t>
  </si>
  <si>
    <t>P-481/2020 - ERAF projekta (Nr.8.1.2.0/17/I/005) "Siguldas Valsts ģimnāzijas un Siguldas 1.pamatskolas atjaunošana, pārbūve un materiāltehniskās bāzes modernizācija" īstenošanai</t>
  </si>
  <si>
    <t>P-534/2017 - Uzņēmējdarbības atbalsta pasākumi Siguldas novada pašvaldības ražošanas apbūvei piegulošajās teritorijās" īstenošanai</t>
  </si>
  <si>
    <t xml:space="preserve">_x000D_
P-710/2018 - ERAF projekta (Nr.5.5.1.0/17/I/004) "Kultūra, vēsture, arhitektūra Gaujas un laika lokos" īstenošanai_x000D_
</t>
  </si>
  <si>
    <t>P-394/2021 - projekta "Grants ceļa Baņģi-Pilskalni pārbūve" īstenošanai</t>
  </si>
  <si>
    <t>P-395/2021 - projekta "Mālpils novada vidusskolas mācību telpu remonts un labiekārtošana, elektrosadales tīkla pārbūve" īstenošanai</t>
  </si>
  <si>
    <t>P-396/2021 - ERAF projekta (Nr.3.3.1.0/20/I/015) "Uzņēmējdarbības atbalsta pasākumi Siguldas novada pašvaldības ražošanas apbūvei pieguļošajās teritorijās – Limbu ceļa pārbūve" īstenošanai</t>
  </si>
  <si>
    <t>P-487/2021 - KF projekta (Nr.5.2.1.2/20/A/001) "Zaļo un dārza atkritumu kompostēšanas laukuma izveide Siguldas novadā" īstenošanai</t>
  </si>
  <si>
    <t>P-488/2021 - ERAF projekta (Nr.5.6.2.0/20/I/006) "Lauku ielas pārbūve, teritorijas revitalizācija uzņēmējdarbības atbalstam" īstenošanai</t>
  </si>
  <si>
    <t>P-568/2021 - projekta "Amatu mājas izglītības iestādes mājturības, tehnoloģiju un mākslas nodarbībām, mūžizglītības pasākumiem un amatu prasmju darbnīcu izveidei pārbūve" īstenošanai</t>
  </si>
  <si>
    <t>Projekts  "Mālpils Kultūras centra pārbūves darbi un inženiertīklu ierīkošana Nākotnes ielā 5, Mālpilī, Mālpils pagastā, Siguldas novadā"</t>
  </si>
  <si>
    <t>Projekts  "PII "Tornīši" āra kāpņu un atbalsta sienu atjaunošana un āra nojumju pārbūve"</t>
  </si>
  <si>
    <t>A1/1/20/551-KF projekta Nr. 5.3.1.0/16/I/001 "Ūdenssaimniecības pakalpojumu attīstība Siguldas notekūdeņu aglomerācijā, V kārta"  īstenošanai</t>
  </si>
  <si>
    <t>P-69/2019 - EKII projekta(Nr.EKII-1/5) - "Siltumnīcefekta gāzu emisiju samazināšana valsts nozīmes arhitektūras piemineklī Nr.8333"Jaunā pils"" īstenošanai</t>
  </si>
  <si>
    <t>P-71/2020 - ELFLA projekta "Siguldas novada pašvaldības trīs grants ceļu posmu pārbūve Siguldas um Mores pagastos" īstenošanai</t>
  </si>
  <si>
    <t>ES fondu projekts "Dienas aprūpes centrs personām ar garīga rakstura traucējumiem un sociālās rehabilitācijas pakalpojumi bērniem ar funkcionāliem traucējumiem Krimuldas novadā"</t>
  </si>
  <si>
    <t>A1/1/20/549 - Projekta "Ūdensapgādes tīklu paplašināšanas būvdarbi Eiropas Savienības Kohēzijas fonda līdzfinansētā ūdenssaimniecības projekta "Ūdenssaimniecības pakalpojumu attīstība Siguldas notekūdeņu aglomerācijā, V kārta" Nr. 5.3.1.0/16/I/001 aktivitāšu teritorijā"  īstenošanai</t>
  </si>
  <si>
    <t>KF projekti siltumenerģijas ražošanas efektivitātes paaugstināš., zudumu samazināšana"</t>
  </si>
  <si>
    <t>A1/1/18/472 - Galvojums "Ūdenssaimniecības pakalpojumu attīstība Siguldas notekūdeņu aglomerācijā V.kārta, Nr. 5.3.1.0/16/I/001</t>
  </si>
  <si>
    <t>A1/1/1/14/814 ES Kohēzijas fonda finansētā PR "Ūdensaimniecības" pakalpojumu attīstība Siguldas pilsētā</t>
  </si>
  <si>
    <t>A1/1/13/372 - H Kohēzijas fonda PR Ūdenssaimniecības pakalpojumu attīstība Siguldas novadā, Siguldas pilsētā, III k.</t>
  </si>
  <si>
    <t>P-297/2023 Tīnes ielas seguma atjaunošana Upmalās, Mālpils pagastā, Siguldas novadā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</si>
</sst>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0"/>
      <name val="Arial"/>
      <charset val="186"/>
    </font>
    <font>
      <sz val="10"/>
      <color rgb="FF000000"/>
      <name val="Arial"/>
      <family val="2"/>
      <charset val="186"/>
    </font>
    <font>
      <sz val="10"/>
      <name val="Cambria"/>
      <family val="1"/>
      <charset val="186"/>
      <scheme val="major"/>
    </font>
    <font>
      <b/>
      <sz val="12"/>
      <name val="Cambria"/>
      <family val="1"/>
      <charset val="186"/>
      <scheme val="major"/>
    </font>
    <font>
      <sz val="12"/>
      <name val="Cambria"/>
      <family val="1"/>
      <charset val="186"/>
      <scheme val="major"/>
    </font>
    <font>
      <b/>
      <sz val="14"/>
      <name val="Cambria"/>
      <family val="1"/>
      <charset val="186"/>
      <scheme val="major"/>
    </font>
    <font>
      <sz val="14"/>
      <name val="Cambria"/>
      <family val="1"/>
      <charset val="186"/>
      <scheme val="major"/>
    </font>
    <font>
      <b/>
      <u/>
      <sz val="14"/>
      <name val="Cambria"/>
      <family val="1"/>
      <charset val="186"/>
      <scheme val="major"/>
    </font>
    <font>
      <sz val="12"/>
      <color rgb="FFFF0000"/>
      <name val="Cambria"/>
      <family val="1"/>
      <charset val="186"/>
      <scheme val="major"/>
    </font>
    <font>
      <sz val="10"/>
      <name val="Arial"/>
      <family val="2"/>
      <charset val="186"/>
    </font>
    <font>
      <sz val="12"/>
      <name val="Cambria"/>
      <family val="1"/>
      <charset val="186"/>
    </font>
    <font>
      <sz val="10"/>
      <name val="Cambria"/>
      <family val="1"/>
      <charset val="186"/>
    </font>
    <font>
      <b/>
      <sz val="14"/>
      <name val="Cambria"/>
      <family val="1"/>
      <charset val="186"/>
    </font>
    <font>
      <b/>
      <sz val="12"/>
      <name val="Cambria"/>
      <family val="1"/>
      <charset val="186"/>
    </font>
    <font>
      <i/>
      <sz val="10"/>
      <name val="Cambria"/>
      <family val="1"/>
      <charset val="186"/>
    </font>
    <font>
      <sz val="12"/>
      <color rgb="FFFF0000"/>
      <name val="Cambria"/>
      <family val="1"/>
      <charset val="186"/>
    </font>
    <font>
      <sz val="14"/>
      <name val="Cambria"/>
      <family val="1"/>
      <charset val="186"/>
    </font>
    <font>
      <b/>
      <sz val="14"/>
      <color rgb="FF35383A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sz val="12"/>
      <name val="Arial"/>
      <family val="2"/>
      <charset val="186"/>
    </font>
    <font>
      <i/>
      <sz val="14"/>
      <name val="Cambria"/>
      <family val="1"/>
      <charset val="186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F5F5F5"/>
      </patternFill>
    </fill>
    <fill>
      <patternFill patternType="solid">
        <fgColor rgb="FFF9F9F9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CFFFF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7">
    <xf numFmtId="0" fontId="0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9" fillId="0" borderId="0" applyFill="0" applyBorder="0" applyAlignment="0" applyProtection="0"/>
  </cellStyleXfs>
  <cellXfs count="217">
    <xf numFmtId="0" fontId="0" fillId="0" borderId="0" xfId="0"/>
    <xf numFmtId="0" fontId="4" fillId="3" borderId="1" xfId="1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0" borderId="0" xfId="0" applyFont="1"/>
    <xf numFmtId="0" fontId="4" fillId="0" borderId="0" xfId="1" applyFont="1"/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4" fillId="2" borderId="0" xfId="0" applyNumberFormat="1" applyFont="1" applyFill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3" fontId="3" fillId="2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 indent="1"/>
    </xf>
    <xf numFmtId="3" fontId="3" fillId="6" borderId="1" xfId="1" applyNumberFormat="1" applyFont="1" applyFill="1" applyBorder="1" applyAlignment="1">
      <alignment horizontal="right" vertical="center" indent="1"/>
    </xf>
    <xf numFmtId="3" fontId="3" fillId="7" borderId="1" xfId="1" applyNumberFormat="1" applyFont="1" applyFill="1" applyBorder="1" applyAlignment="1">
      <alignment horizontal="right" vertical="center" indent="1"/>
    </xf>
    <xf numFmtId="3" fontId="4" fillId="3" borderId="1" xfId="1" applyNumberFormat="1" applyFont="1" applyFill="1" applyBorder="1" applyAlignment="1">
      <alignment horizontal="right" vertical="center" indent="1"/>
    </xf>
    <xf numFmtId="3" fontId="3" fillId="9" borderId="1" xfId="1" applyNumberFormat="1" applyFont="1" applyFill="1" applyBorder="1" applyAlignment="1">
      <alignment horizontal="right" vertical="center" indent="1"/>
    </xf>
    <xf numFmtId="3" fontId="3" fillId="9" borderId="1" xfId="0" applyNumberFormat="1" applyFont="1" applyFill="1" applyBorder="1" applyAlignment="1">
      <alignment horizontal="right" vertical="center" indent="1"/>
    </xf>
    <xf numFmtId="3" fontId="3" fillId="7" borderId="1" xfId="0" applyNumberFormat="1" applyFont="1" applyFill="1" applyBorder="1" applyAlignment="1">
      <alignment horizontal="right" vertical="center" indent="1"/>
    </xf>
    <xf numFmtId="3" fontId="4" fillId="3" borderId="1" xfId="0" applyNumberFormat="1" applyFont="1" applyFill="1" applyBorder="1" applyAlignment="1">
      <alignment horizontal="right" vertical="center" indent="1"/>
    </xf>
    <xf numFmtId="0" fontId="4" fillId="0" borderId="0" xfId="1" applyFont="1" applyAlignment="1">
      <alignment vertical="center"/>
    </xf>
    <xf numFmtId="0" fontId="3" fillId="8" borderId="1" xfId="0" applyFont="1" applyFill="1" applyBorder="1" applyAlignment="1">
      <alignment horizontal="center" vertical="center" wrapText="1"/>
    </xf>
    <xf numFmtId="0" fontId="6" fillId="2" borderId="0" xfId="0" applyFont="1" applyFill="1"/>
    <xf numFmtId="3" fontId="4" fillId="2" borderId="0" xfId="0" applyNumberFormat="1" applyFont="1" applyFill="1" applyAlignment="1">
      <alignment horizontal="right" vertical="center" indent="1"/>
    </xf>
    <xf numFmtId="0" fontId="3" fillId="2" borderId="0" xfId="0" applyFont="1" applyFill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8" borderId="1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3" fillId="3" borderId="6" xfId="1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right" vertical="center" indent="1"/>
    </xf>
    <xf numFmtId="49" fontId="10" fillId="0" borderId="0" xfId="2" applyNumberFormat="1" applyFont="1" applyAlignment="1">
      <alignment vertical="center" wrapText="1"/>
    </xf>
    <xf numFmtId="0" fontId="10" fillId="0" borderId="0" xfId="2" applyFont="1"/>
    <xf numFmtId="3" fontId="11" fillId="2" borderId="0" xfId="2" applyNumberFormat="1" applyFont="1" applyFill="1" applyAlignment="1">
      <alignment horizontal="right" wrapText="1"/>
    </xf>
    <xf numFmtId="0" fontId="13" fillId="0" borderId="0" xfId="2" applyFont="1"/>
    <xf numFmtId="0" fontId="10" fillId="0" borderId="11" xfId="2" applyFont="1" applyBorder="1" applyAlignment="1">
      <alignment horizontal="center" vertical="center" wrapText="1"/>
    </xf>
    <xf numFmtId="49" fontId="10" fillId="0" borderId="11" xfId="2" applyNumberFormat="1" applyFont="1" applyBorder="1" applyAlignment="1">
      <alignment horizontal="center" vertical="center"/>
    </xf>
    <xf numFmtId="49" fontId="10" fillId="0" borderId="11" xfId="2" applyNumberFormat="1" applyFont="1" applyBorder="1" applyAlignment="1">
      <alignment horizontal="left" vertical="center" wrapText="1"/>
    </xf>
    <xf numFmtId="3" fontId="10" fillId="0" borderId="11" xfId="2" applyNumberFormat="1" applyFont="1" applyBorder="1" applyAlignment="1">
      <alignment horizontal="right" vertical="center"/>
    </xf>
    <xf numFmtId="3" fontId="13" fillId="0" borderId="11" xfId="2" applyNumberFormat="1" applyFont="1" applyBorder="1" applyAlignment="1">
      <alignment horizontal="right" vertical="center"/>
    </xf>
    <xf numFmtId="0" fontId="10" fillId="0" borderId="0" xfId="2" applyFont="1" applyAlignment="1">
      <alignment horizontal="center" vertical="center"/>
    </xf>
    <xf numFmtId="49" fontId="10" fillId="0" borderId="12" xfId="2" applyNumberFormat="1" applyFont="1" applyBorder="1" applyAlignment="1">
      <alignment horizontal="center" vertical="center"/>
    </xf>
    <xf numFmtId="49" fontId="10" fillId="0" borderId="1" xfId="2" applyNumberFormat="1" applyFont="1" applyBorder="1" applyAlignment="1">
      <alignment horizontal="center" vertical="center" wrapText="1"/>
    </xf>
    <xf numFmtId="3" fontId="13" fillId="7" borderId="11" xfId="2" applyNumberFormat="1" applyFont="1" applyFill="1" applyBorder="1" applyAlignment="1">
      <alignment horizontal="right" vertical="center"/>
    </xf>
    <xf numFmtId="49" fontId="10" fillId="0" borderId="11" xfId="3" applyNumberFormat="1" applyFont="1" applyBorder="1" applyAlignment="1">
      <alignment horizontal="center" vertical="center"/>
    </xf>
    <xf numFmtId="3" fontId="10" fillId="0" borderId="11" xfId="3" applyNumberFormat="1" applyFont="1" applyBorder="1" applyAlignment="1">
      <alignment horizontal="right" vertical="center"/>
    </xf>
    <xf numFmtId="3" fontId="13" fillId="0" borderId="11" xfId="4" applyNumberFormat="1" applyFont="1" applyBorder="1" applyAlignment="1">
      <alignment horizontal="right" vertical="center"/>
    </xf>
    <xf numFmtId="3" fontId="13" fillId="11" borderId="11" xfId="2" applyNumberFormat="1" applyFont="1" applyFill="1" applyBorder="1" applyAlignment="1">
      <alignment horizontal="right" vertical="center"/>
    </xf>
    <xf numFmtId="9" fontId="10" fillId="0" borderId="11" xfId="6" applyFont="1" applyFill="1" applyBorder="1" applyAlignment="1">
      <alignment horizontal="center" vertical="center"/>
    </xf>
    <xf numFmtId="49" fontId="11" fillId="0" borderId="0" xfId="5" applyNumberFormat="1" applyFont="1" applyAlignment="1" applyProtection="1">
      <alignment vertical="center" wrapText="1"/>
      <protection locked="0"/>
    </xf>
    <xf numFmtId="49" fontId="14" fillId="0" borderId="0" xfId="5" applyNumberFormat="1" applyFont="1" applyAlignment="1">
      <alignment vertical="center" wrapText="1"/>
    </xf>
    <xf numFmtId="0" fontId="15" fillId="0" borderId="0" xfId="2" applyFont="1"/>
    <xf numFmtId="0" fontId="3" fillId="2" borderId="0" xfId="0" applyFont="1" applyFill="1" applyAlignment="1">
      <alignment horizontal="center" vertical="center" wrapText="1"/>
    </xf>
    <xf numFmtId="3" fontId="3" fillId="2" borderId="0" xfId="0" applyNumberFormat="1" applyFont="1" applyFill="1" applyAlignment="1">
      <alignment horizontal="center" vertical="center" wrapText="1"/>
    </xf>
    <xf numFmtId="3" fontId="4" fillId="2" borderId="0" xfId="0" applyNumberFormat="1" applyFont="1" applyFill="1"/>
    <xf numFmtId="0" fontId="5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0" xfId="0" applyFont="1" applyAlignment="1">
      <alignment horizontal="right" vertical="center" indent="1"/>
    </xf>
    <xf numFmtId="0" fontId="4" fillId="2" borderId="1" xfId="0" applyFont="1" applyFill="1" applyBorder="1"/>
    <xf numFmtId="49" fontId="3" fillId="2" borderId="0" xfId="0" applyNumberFormat="1" applyFont="1" applyFill="1" applyAlignment="1">
      <alignment horizontal="center" vertical="center"/>
    </xf>
    <xf numFmtId="3" fontId="4" fillId="0" borderId="0" xfId="1" applyNumberFormat="1" applyFont="1"/>
    <xf numFmtId="3" fontId="8" fillId="0" borderId="0" xfId="1" applyNumberFormat="1" applyFont="1"/>
    <xf numFmtId="3" fontId="4" fillId="0" borderId="0" xfId="0" applyNumberFormat="1" applyFont="1"/>
    <xf numFmtId="3" fontId="4" fillId="0" borderId="1" xfId="0" applyNumberFormat="1" applyFont="1" applyBorder="1" applyAlignment="1">
      <alignment horizontal="right" vertical="center" indent="1"/>
    </xf>
    <xf numFmtId="0" fontId="8" fillId="2" borderId="0" xfId="0" applyFont="1" applyFill="1"/>
    <xf numFmtId="3" fontId="8" fillId="2" borderId="0" xfId="0" applyNumberFormat="1" applyFont="1" applyFill="1"/>
    <xf numFmtId="0" fontId="3" fillId="2" borderId="0" xfId="0" applyFont="1" applyFill="1"/>
    <xf numFmtId="0" fontId="10" fillId="13" borderId="11" xfId="2" applyFont="1" applyFill="1" applyBorder="1" applyAlignment="1">
      <alignment horizontal="center" vertical="center" wrapText="1"/>
    </xf>
    <xf numFmtId="0" fontId="10" fillId="12" borderId="0" xfId="2" applyFont="1" applyFill="1"/>
    <xf numFmtId="0" fontId="10" fillId="12" borderId="0" xfId="2" applyFont="1" applyFill="1" applyAlignment="1">
      <alignment horizontal="center" vertical="center"/>
    </xf>
    <xf numFmtId="49" fontId="10" fillId="0" borderId="11" xfId="0" applyNumberFormat="1" applyFont="1" applyBorder="1" applyAlignment="1">
      <alignment horizontal="left" vertical="center" wrapText="1"/>
    </xf>
    <xf numFmtId="10" fontId="10" fillId="0" borderId="11" xfId="6" applyNumberFormat="1" applyFont="1" applyFill="1" applyBorder="1" applyAlignment="1">
      <alignment horizontal="center" vertical="center"/>
    </xf>
    <xf numFmtId="3" fontId="10" fillId="0" borderId="0" xfId="2" applyNumberFormat="1" applyFont="1" applyAlignment="1">
      <alignment vertical="center" wrapText="1"/>
    </xf>
    <xf numFmtId="3" fontId="10" fillId="0" borderId="6" xfId="2" applyNumberFormat="1" applyFont="1" applyBorder="1" applyAlignment="1">
      <alignment vertical="center" wrapText="1"/>
    </xf>
    <xf numFmtId="0" fontId="11" fillId="2" borderId="0" xfId="0" applyFont="1" applyFill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right" vertical="center" indent="1"/>
    </xf>
    <xf numFmtId="0" fontId="10" fillId="2" borderId="0" xfId="0" applyFont="1" applyFill="1"/>
    <xf numFmtId="0" fontId="13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6" fillId="2" borderId="0" xfId="0" applyFont="1" applyFill="1"/>
    <xf numFmtId="3" fontId="2" fillId="2" borderId="0" xfId="0" applyNumberFormat="1" applyFont="1" applyFill="1" applyAlignment="1">
      <alignment wrapText="1"/>
    </xf>
    <xf numFmtId="0" fontId="4" fillId="3" borderId="16" xfId="1" applyFont="1" applyFill="1" applyBorder="1" applyAlignment="1">
      <alignment horizontal="center" vertical="center" wrapText="1"/>
    </xf>
    <xf numFmtId="3" fontId="4" fillId="3" borderId="16" xfId="1" applyNumberFormat="1" applyFont="1" applyFill="1" applyBorder="1" applyAlignment="1">
      <alignment horizontal="right" vertical="center" indent="1"/>
    </xf>
    <xf numFmtId="0" fontId="3" fillId="3" borderId="17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3" fontId="4" fillId="3" borderId="17" xfId="1" applyNumberFormat="1" applyFont="1" applyFill="1" applyBorder="1" applyAlignment="1">
      <alignment horizontal="right" vertical="center" indent="1"/>
    </xf>
    <xf numFmtId="0" fontId="2" fillId="0" borderId="0" xfId="0" applyFont="1" applyAlignment="1">
      <alignment horizontal="right" vertical="center"/>
    </xf>
    <xf numFmtId="0" fontId="17" fillId="0" borderId="0" xfId="0" applyFont="1" applyAlignment="1">
      <alignment vertical="top"/>
    </xf>
    <xf numFmtId="3" fontId="4" fillId="0" borderId="1" xfId="1" applyNumberFormat="1" applyFont="1" applyBorder="1" applyAlignment="1">
      <alignment horizontal="right" vertical="center" indent="1"/>
    </xf>
    <xf numFmtId="3" fontId="8" fillId="0" borderId="0" xfId="0" applyNumberFormat="1" applyFont="1"/>
    <xf numFmtId="0" fontId="8" fillId="0" borderId="0" xfId="0" applyFont="1"/>
    <xf numFmtId="49" fontId="10" fillId="0" borderId="12" xfId="2" applyNumberFormat="1" applyFont="1" applyBorder="1" applyAlignment="1">
      <alignment horizontal="left" vertical="center" wrapText="1"/>
    </xf>
    <xf numFmtId="3" fontId="13" fillId="0" borderId="12" xfId="2" applyNumberFormat="1" applyFont="1" applyBorder="1" applyAlignment="1">
      <alignment horizontal="right" vertical="center"/>
    </xf>
    <xf numFmtId="3" fontId="10" fillId="0" borderId="12" xfId="2" applyNumberFormat="1" applyFont="1" applyBorder="1" applyAlignment="1">
      <alignment horizontal="right" vertical="center"/>
    </xf>
    <xf numFmtId="49" fontId="10" fillId="0" borderId="1" xfId="2" applyNumberFormat="1" applyFont="1" applyBorder="1" applyAlignment="1">
      <alignment horizontal="left" vertical="center" wrapText="1"/>
    </xf>
    <xf numFmtId="3" fontId="10" fillId="0" borderId="1" xfId="2" applyNumberFormat="1" applyFont="1" applyBorder="1" applyAlignment="1">
      <alignment horizontal="right" vertical="center"/>
    </xf>
    <xf numFmtId="3" fontId="13" fillId="0" borderId="1" xfId="2" applyNumberFormat="1" applyFont="1" applyBorder="1" applyAlignment="1">
      <alignment horizontal="right" vertical="center"/>
    </xf>
    <xf numFmtId="49" fontId="10" fillId="0" borderId="1" xfId="2" applyNumberFormat="1" applyFont="1" applyBorder="1" applyAlignment="1">
      <alignment horizontal="center" vertical="center"/>
    </xf>
    <xf numFmtId="49" fontId="10" fillId="2" borderId="1" xfId="2" applyNumberFormat="1" applyFont="1" applyFill="1" applyBorder="1" applyAlignment="1">
      <alignment horizontal="left" vertical="center" wrapText="1"/>
    </xf>
    <xf numFmtId="49" fontId="10" fillId="2" borderId="1" xfId="2" applyNumberFormat="1" applyFont="1" applyFill="1" applyBorder="1" applyAlignment="1">
      <alignment horizontal="center" vertical="center"/>
    </xf>
    <xf numFmtId="3" fontId="13" fillId="7" borderId="23" xfId="2" applyNumberFormat="1" applyFont="1" applyFill="1" applyBorder="1" applyAlignment="1">
      <alignment horizontal="right" vertical="center"/>
    </xf>
    <xf numFmtId="0" fontId="13" fillId="0" borderId="0" xfId="2" applyFont="1" applyAlignment="1">
      <alignment horizontal="center" vertical="center"/>
    </xf>
    <xf numFmtId="0" fontId="13" fillId="2" borderId="0" xfId="2" applyFont="1" applyFill="1" applyAlignment="1">
      <alignment horizontal="center" vertical="center"/>
    </xf>
    <xf numFmtId="0" fontId="10" fillId="2" borderId="0" xfId="2" applyFont="1" applyFill="1" applyAlignment="1">
      <alignment horizontal="center" vertical="center"/>
    </xf>
    <xf numFmtId="0" fontId="10" fillId="2" borderId="0" xfId="2" applyFont="1" applyFill="1" applyAlignment="1">
      <alignment horizontal="right" vertical="center" indent="1"/>
    </xf>
    <xf numFmtId="0" fontId="12" fillId="2" borderId="0" xfId="2" applyFont="1" applyFill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16" fillId="2" borderId="0" xfId="2" applyFont="1" applyFill="1" applyAlignment="1">
      <alignment horizontal="center" vertical="center"/>
    </xf>
    <xf numFmtId="0" fontId="16" fillId="0" borderId="0" xfId="2" applyFont="1" applyAlignment="1">
      <alignment horizontal="center" vertical="center"/>
    </xf>
    <xf numFmtId="0" fontId="16" fillId="0" borderId="0" xfId="2" applyFont="1" applyAlignment="1">
      <alignment horizontal="right" vertical="center" indent="1"/>
    </xf>
    <xf numFmtId="3" fontId="10" fillId="0" borderId="11" xfId="5" applyNumberFormat="1" applyFont="1" applyBorder="1" applyAlignment="1" applyProtection="1">
      <alignment horizontal="right" vertical="center"/>
      <protection locked="0"/>
    </xf>
    <xf numFmtId="0" fontId="18" fillId="4" borderId="1" xfId="0" applyFont="1" applyFill="1" applyBorder="1" applyAlignment="1">
      <alignment horizontal="center" vertical="center" wrapText="1"/>
    </xf>
    <xf numFmtId="3" fontId="18" fillId="10" borderId="1" xfId="0" applyNumberFormat="1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3" fontId="19" fillId="5" borderId="1" xfId="0" applyNumberFormat="1" applyFont="1" applyFill="1" applyBorder="1" applyAlignment="1">
      <alignment horizontal="center" vertical="center"/>
    </xf>
    <xf numFmtId="3" fontId="19" fillId="3" borderId="1" xfId="0" applyNumberFormat="1" applyFont="1" applyFill="1" applyBorder="1" applyAlignment="1">
      <alignment horizontal="center" vertical="center"/>
    </xf>
    <xf numFmtId="0" fontId="3" fillId="6" borderId="1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3" fillId="7" borderId="8" xfId="1" applyFont="1" applyFill="1" applyBorder="1" applyAlignment="1">
      <alignment horizontal="center" vertical="center"/>
    </xf>
    <xf numFmtId="0" fontId="3" fillId="7" borderId="9" xfId="1" applyFont="1" applyFill="1" applyBorder="1" applyAlignment="1">
      <alignment horizontal="center" vertical="center"/>
    </xf>
    <xf numFmtId="0" fontId="3" fillId="7" borderId="10" xfId="1" applyFont="1" applyFill="1" applyBorder="1" applyAlignment="1">
      <alignment horizontal="center" vertical="center"/>
    </xf>
    <xf numFmtId="3" fontId="2" fillId="2" borderId="0" xfId="0" applyNumberFormat="1" applyFont="1" applyFill="1" applyAlignment="1">
      <alignment horizontal="right" wrapText="1"/>
    </xf>
    <xf numFmtId="0" fontId="5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5" fillId="8" borderId="19" xfId="0" applyFont="1" applyFill="1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3" fillId="8" borderId="8" xfId="1" applyFont="1" applyFill="1" applyBorder="1" applyAlignment="1">
      <alignment horizontal="center" vertical="center" wrapText="1"/>
    </xf>
    <xf numFmtId="0" fontId="3" fillId="8" borderId="9" xfId="1" applyFont="1" applyFill="1" applyBorder="1" applyAlignment="1">
      <alignment horizontal="center" vertical="center" wrapText="1"/>
    </xf>
    <xf numFmtId="0" fontId="3" fillId="8" borderId="10" xfId="1" applyFont="1" applyFill="1" applyBorder="1" applyAlignment="1">
      <alignment horizontal="center" vertical="center" wrapText="1"/>
    </xf>
    <xf numFmtId="0" fontId="3" fillId="8" borderId="1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5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3" fillId="3" borderId="6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19" xfId="1" applyFont="1" applyFill="1" applyBorder="1" applyAlignment="1">
      <alignment horizontal="center" vertical="center" wrapText="1"/>
    </xf>
    <xf numFmtId="0" fontId="3" fillId="3" borderId="20" xfId="1" applyFont="1" applyFill="1" applyBorder="1" applyAlignment="1">
      <alignment horizontal="center" vertical="center" wrapText="1"/>
    </xf>
    <xf numFmtId="0" fontId="3" fillId="7" borderId="1" xfId="1" applyFont="1" applyFill="1" applyBorder="1" applyAlignment="1">
      <alignment horizontal="center" vertical="center"/>
    </xf>
    <xf numFmtId="0" fontId="3" fillId="9" borderId="8" xfId="1" applyFont="1" applyFill="1" applyBorder="1" applyAlignment="1">
      <alignment horizontal="center" vertical="center"/>
    </xf>
    <xf numFmtId="0" fontId="3" fillId="9" borderId="9" xfId="1" applyFont="1" applyFill="1" applyBorder="1" applyAlignment="1">
      <alignment horizontal="center" vertical="center"/>
    </xf>
    <xf numFmtId="0" fontId="3" fillId="9" borderId="10" xfId="1" applyFont="1" applyFill="1" applyBorder="1" applyAlignment="1">
      <alignment horizontal="center" vertical="center"/>
    </xf>
    <xf numFmtId="0" fontId="3" fillId="9" borderId="8" xfId="0" applyFont="1" applyFill="1" applyBorder="1" applyAlignment="1">
      <alignment horizontal="center" vertical="center"/>
    </xf>
    <xf numFmtId="0" fontId="3" fillId="9" borderId="9" xfId="0" applyFont="1" applyFill="1" applyBorder="1" applyAlignment="1">
      <alignment horizontal="center" vertical="center"/>
    </xf>
    <xf numFmtId="0" fontId="3" fillId="9" borderId="1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7" borderId="8" xfId="0" applyFont="1" applyFill="1" applyBorder="1" applyAlignment="1">
      <alignment horizontal="center" vertical="center"/>
    </xf>
    <xf numFmtId="0" fontId="3" fillId="7" borderId="9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3" fillId="2" borderId="8" xfId="0" applyFont="1" applyFill="1" applyBorder="1" applyAlignment="1">
      <alignment horizontal="right" vertical="center"/>
    </xf>
    <xf numFmtId="0" fontId="3" fillId="2" borderId="9" xfId="0" applyFont="1" applyFill="1" applyBorder="1" applyAlignment="1">
      <alignment horizontal="right" vertical="center"/>
    </xf>
    <xf numFmtId="0" fontId="3" fillId="2" borderId="10" xfId="0" applyFont="1" applyFill="1" applyBorder="1" applyAlignment="1">
      <alignment horizontal="right" vertical="center"/>
    </xf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5" fillId="8" borderId="5" xfId="0" applyFont="1" applyFill="1" applyBorder="1" applyAlignment="1">
      <alignment horizontal="center"/>
    </xf>
    <xf numFmtId="0" fontId="5" fillId="8" borderId="0" xfId="0" applyFont="1" applyFill="1" applyAlignment="1">
      <alignment horizontal="center"/>
    </xf>
    <xf numFmtId="0" fontId="0" fillId="0" borderId="0" xfId="0"/>
    <xf numFmtId="0" fontId="18" fillId="5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 wrapText="1"/>
    </xf>
    <xf numFmtId="0" fontId="18" fillId="4" borderId="1" xfId="0" applyFont="1" applyFill="1" applyBorder="1" applyAlignment="1">
      <alignment horizontal="center" vertical="center" wrapText="1"/>
    </xf>
    <xf numFmtId="0" fontId="18" fillId="10" borderId="1" xfId="0" applyFont="1" applyFill="1" applyBorder="1" applyAlignment="1">
      <alignment horizontal="right" vertical="center" wrapText="1"/>
    </xf>
    <xf numFmtId="0" fontId="18" fillId="10" borderId="1" xfId="0" applyFont="1" applyFill="1" applyBorder="1" applyAlignment="1">
      <alignment horizontal="center" vertical="center"/>
    </xf>
    <xf numFmtId="0" fontId="10" fillId="0" borderId="2" xfId="2" applyFont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 wrapText="1"/>
    </xf>
    <xf numFmtId="0" fontId="10" fillId="0" borderId="4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0" fillId="0" borderId="6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21" xfId="2" applyFont="1" applyBorder="1" applyAlignment="1">
      <alignment horizontal="center" vertical="center" wrapText="1"/>
    </xf>
    <xf numFmtId="0" fontId="10" fillId="0" borderId="22" xfId="2" applyFont="1" applyBorder="1" applyAlignment="1">
      <alignment horizontal="center" vertical="center" wrapText="1"/>
    </xf>
    <xf numFmtId="3" fontId="13" fillId="0" borderId="2" xfId="2" applyNumberFormat="1" applyFont="1" applyBorder="1" applyAlignment="1">
      <alignment horizontal="center" vertical="center"/>
    </xf>
    <xf numFmtId="3" fontId="13" fillId="0" borderId="4" xfId="2" applyNumberFormat="1" applyFont="1" applyBorder="1" applyAlignment="1">
      <alignment horizontal="center" vertical="center"/>
    </xf>
    <xf numFmtId="3" fontId="13" fillId="0" borderId="5" xfId="2" applyNumberFormat="1" applyFont="1" applyBorder="1" applyAlignment="1">
      <alignment horizontal="center" vertical="center"/>
    </xf>
    <xf numFmtId="3" fontId="13" fillId="0" borderId="6" xfId="2" applyNumberFormat="1" applyFont="1" applyBorder="1" applyAlignment="1">
      <alignment horizontal="center" vertical="center"/>
    </xf>
    <xf numFmtId="3" fontId="13" fillId="0" borderId="7" xfId="2" applyNumberFormat="1" applyFont="1" applyBorder="1" applyAlignment="1">
      <alignment horizontal="center" vertical="center"/>
    </xf>
    <xf numFmtId="3" fontId="13" fillId="0" borderId="22" xfId="2" applyNumberFormat="1" applyFont="1" applyBorder="1" applyAlignment="1">
      <alignment horizontal="center" vertical="center"/>
    </xf>
    <xf numFmtId="0" fontId="13" fillId="11" borderId="13" xfId="2" applyFont="1" applyFill="1" applyBorder="1" applyAlignment="1">
      <alignment horizontal="center" vertical="center" wrapText="1"/>
    </xf>
    <xf numFmtId="0" fontId="13" fillId="11" borderId="15" xfId="2" applyFont="1" applyFill="1" applyBorder="1" applyAlignment="1">
      <alignment horizontal="center" vertical="center" wrapText="1"/>
    </xf>
    <xf numFmtId="0" fontId="13" fillId="11" borderId="14" xfId="2" applyFont="1" applyFill="1" applyBorder="1" applyAlignment="1">
      <alignment horizontal="center" vertical="center" wrapText="1"/>
    </xf>
    <xf numFmtId="0" fontId="13" fillId="7" borderId="23" xfId="2" applyFont="1" applyFill="1" applyBorder="1" applyAlignment="1">
      <alignment horizontal="center"/>
    </xf>
    <xf numFmtId="0" fontId="13" fillId="11" borderId="11" xfId="2" applyFont="1" applyFill="1" applyBorder="1" applyAlignment="1">
      <alignment horizontal="center" vertical="center" wrapText="1"/>
    </xf>
    <xf numFmtId="0" fontId="13" fillId="7" borderId="11" xfId="2" applyFont="1" applyFill="1" applyBorder="1" applyAlignment="1">
      <alignment horizontal="center"/>
    </xf>
    <xf numFmtId="0" fontId="13" fillId="0" borderId="13" xfId="2" applyFont="1" applyBorder="1" applyAlignment="1">
      <alignment horizontal="center"/>
    </xf>
    <xf numFmtId="0" fontId="13" fillId="0" borderId="15" xfId="2" applyFont="1" applyBorder="1" applyAlignment="1">
      <alignment horizontal="center"/>
    </xf>
    <xf numFmtId="0" fontId="13" fillId="0" borderId="14" xfId="2" applyFont="1" applyBorder="1" applyAlignment="1">
      <alignment horizontal="center"/>
    </xf>
    <xf numFmtId="0" fontId="13" fillId="11" borderId="13" xfId="2" applyFont="1" applyFill="1" applyBorder="1" applyAlignment="1">
      <alignment horizontal="center"/>
    </xf>
    <xf numFmtId="0" fontId="13" fillId="11" borderId="15" xfId="2" applyFont="1" applyFill="1" applyBorder="1" applyAlignment="1">
      <alignment horizontal="center"/>
    </xf>
    <xf numFmtId="0" fontId="13" fillId="11" borderId="14" xfId="2" applyFont="1" applyFill="1" applyBorder="1" applyAlignment="1">
      <alignment horizontal="center"/>
    </xf>
    <xf numFmtId="0" fontId="4" fillId="0" borderId="0" xfId="0" applyFont="1" applyAlignment="1">
      <alignment horizontal="right" vertical="center" wrapText="1"/>
    </xf>
    <xf numFmtId="0" fontId="20" fillId="0" borderId="0" xfId="0" applyFont="1" applyAlignment="1">
      <alignment horizontal="right" vertical="center"/>
    </xf>
    <xf numFmtId="49" fontId="12" fillId="0" borderId="0" xfId="2" applyNumberFormat="1" applyFont="1" applyAlignment="1" applyProtection="1">
      <alignment horizontal="center" vertical="center"/>
      <protection locked="0"/>
    </xf>
    <xf numFmtId="49" fontId="10" fillId="0" borderId="0" xfId="2" applyNumberFormat="1" applyFont="1" applyAlignment="1" applyProtection="1">
      <alignment horizontal="left" vertical="center"/>
      <protection locked="0"/>
    </xf>
    <xf numFmtId="0" fontId="13" fillId="0" borderId="12" xfId="2" applyFont="1" applyBorder="1" applyAlignment="1">
      <alignment horizontal="center" vertical="center" wrapText="1"/>
    </xf>
    <xf numFmtId="0" fontId="13" fillId="0" borderId="23" xfId="2" applyFont="1" applyBorder="1" applyAlignment="1">
      <alignment horizontal="center" vertical="center" wrapText="1"/>
    </xf>
    <xf numFmtId="0" fontId="13" fillId="0" borderId="13" xfId="2" applyFont="1" applyBorder="1" applyAlignment="1">
      <alignment horizontal="center" vertical="center" wrapText="1"/>
    </xf>
    <xf numFmtId="0" fontId="13" fillId="0" borderId="15" xfId="2" applyFont="1" applyBorder="1" applyAlignment="1">
      <alignment horizontal="center" vertical="center" wrapText="1"/>
    </xf>
    <xf numFmtId="0" fontId="13" fillId="0" borderId="14" xfId="2" applyFont="1" applyBorder="1" applyAlignment="1">
      <alignment horizontal="center" vertical="center" wrapText="1"/>
    </xf>
    <xf numFmtId="0" fontId="16" fillId="2" borderId="0" xfId="0" applyFont="1" applyFill="1" applyAlignment="1">
      <alignment horizontal="right" vertical="center"/>
    </xf>
  </cellXfs>
  <cellStyles count="7">
    <cellStyle name="Normal" xfId="0" builtinId="0"/>
    <cellStyle name="Normal 2" xfId="1"/>
    <cellStyle name="Normal 3" xfId="2"/>
    <cellStyle name="Normal_4.piel" xfId="4"/>
    <cellStyle name="Normal_Pamatformas" xfId="5"/>
    <cellStyle name="Normal_Veidlapa_2008_oktobris_(4.piel)" xfId="3"/>
    <cellStyle name="Percent 2" xfId="6"/>
  </cellStyles>
  <dxfs count="0"/>
  <tableStyles count="0" defaultTableStyle="TableStyleMedium2" defaultPivotStyle="PivotStyleLight16"/>
  <colors>
    <mruColors>
      <color rgb="FFCCFF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0"/>
  <sheetViews>
    <sheetView showGridLines="0" zoomScale="80" zoomScaleNormal="80" workbookViewId="0">
      <selection activeCell="J4" sqref="J4"/>
    </sheetView>
  </sheetViews>
  <sheetFormatPr defaultColWidth="9.140625" defaultRowHeight="15.75" x14ac:dyDescent="0.25"/>
  <cols>
    <col min="1" max="1" width="8" style="25" customWidth="1"/>
    <col min="2" max="2" width="17.5703125" style="25" customWidth="1"/>
    <col min="3" max="3" width="11" style="25" customWidth="1"/>
    <col min="4" max="4" width="29.5703125" style="10" customWidth="1"/>
    <col min="5" max="5" width="19.85546875" style="6" customWidth="1"/>
    <col min="6" max="6" width="50.5703125" style="6" customWidth="1"/>
    <col min="7" max="7" width="25.42578125" style="13" customWidth="1"/>
    <col min="8" max="8" width="16.28515625" style="2" customWidth="1"/>
    <col min="9" max="9" width="23.140625" style="2" customWidth="1"/>
    <col min="10" max="10" width="17.7109375" style="2" customWidth="1"/>
    <col min="11" max="11" width="12.85546875" style="2" customWidth="1"/>
    <col min="12" max="16384" width="9.140625" style="2"/>
  </cols>
  <sheetData>
    <row r="1" spans="1:11" ht="15.75" customHeight="1" x14ac:dyDescent="0.25">
      <c r="B1" s="54"/>
      <c r="C1" s="55"/>
      <c r="D1" s="55"/>
      <c r="E1" s="131" t="s">
        <v>1045</v>
      </c>
      <c r="F1" s="131"/>
      <c r="G1" s="131"/>
      <c r="H1" s="131"/>
      <c r="I1" s="131"/>
    </row>
    <row r="2" spans="1:11" ht="29.45" customHeight="1" x14ac:dyDescent="0.25">
      <c r="A2" s="54"/>
      <c r="B2" s="54"/>
      <c r="C2" s="55"/>
      <c r="D2" s="55"/>
      <c r="E2" s="131"/>
      <c r="F2" s="131"/>
      <c r="G2" s="131"/>
      <c r="H2" s="131"/>
      <c r="I2" s="131"/>
    </row>
    <row r="4" spans="1:11" ht="17.45" customHeight="1" x14ac:dyDescent="0.25">
      <c r="A4" s="132" t="s">
        <v>1038</v>
      </c>
      <c r="B4" s="132"/>
      <c r="C4" s="132"/>
      <c r="D4" s="132"/>
      <c r="E4" s="132"/>
      <c r="F4" s="132"/>
      <c r="G4" s="132"/>
    </row>
    <row r="5" spans="1:11" x14ac:dyDescent="0.25">
      <c r="A5" s="133"/>
      <c r="B5" s="133"/>
    </row>
    <row r="6" spans="1:11" s="21" customFormat="1" ht="30.6" customHeight="1" x14ac:dyDescent="0.2">
      <c r="A6" s="134" t="s">
        <v>569</v>
      </c>
      <c r="B6" s="135"/>
      <c r="C6" s="135"/>
      <c r="D6" s="135"/>
      <c r="E6" s="135"/>
      <c r="F6" s="135"/>
      <c r="G6" s="135"/>
      <c r="H6" s="136"/>
      <c r="I6" s="136"/>
    </row>
    <row r="7" spans="1:11" s="4" customFormat="1" ht="45" customHeight="1" x14ac:dyDescent="0.25">
      <c r="A7" s="137" t="s">
        <v>562</v>
      </c>
      <c r="B7" s="138"/>
      <c r="C7" s="138"/>
      <c r="D7" s="139"/>
      <c r="E7" s="140" t="s">
        <v>563</v>
      </c>
      <c r="F7" s="140"/>
      <c r="G7" s="28" t="s">
        <v>566</v>
      </c>
      <c r="H7" s="22" t="s">
        <v>572</v>
      </c>
      <c r="I7" s="22" t="s">
        <v>571</v>
      </c>
    </row>
    <row r="8" spans="1:11" s="4" customFormat="1" x14ac:dyDescent="0.25">
      <c r="A8" s="126" t="s">
        <v>313</v>
      </c>
      <c r="B8" s="126"/>
      <c r="C8" s="126"/>
      <c r="D8" s="126"/>
      <c r="E8" s="126"/>
      <c r="F8" s="126"/>
      <c r="G8" s="14">
        <v>55022986</v>
      </c>
      <c r="H8" s="14">
        <v>4265566</v>
      </c>
      <c r="I8" s="14">
        <v>59288552</v>
      </c>
      <c r="J8" s="64"/>
      <c r="K8" s="65"/>
    </row>
    <row r="9" spans="1:11" s="4" customFormat="1" ht="15" customHeight="1" x14ac:dyDescent="0.25">
      <c r="A9" s="127" t="s">
        <v>495</v>
      </c>
      <c r="B9" s="127" t="s">
        <v>1</v>
      </c>
      <c r="C9" s="128" t="s">
        <v>313</v>
      </c>
      <c r="D9" s="129"/>
      <c r="E9" s="129"/>
      <c r="F9" s="130"/>
      <c r="G9" s="15">
        <v>13350</v>
      </c>
      <c r="H9" s="15">
        <v>0</v>
      </c>
      <c r="I9" s="15">
        <v>13350</v>
      </c>
    </row>
    <row r="10" spans="1:11" s="4" customFormat="1" ht="31.5" x14ac:dyDescent="0.25">
      <c r="A10" s="127"/>
      <c r="B10" s="127"/>
      <c r="C10" s="127" t="s">
        <v>494</v>
      </c>
      <c r="D10" s="127" t="s">
        <v>493</v>
      </c>
      <c r="E10" s="1" t="s">
        <v>492</v>
      </c>
      <c r="F10" s="1" t="s">
        <v>491</v>
      </c>
      <c r="G10" s="16">
        <v>11000</v>
      </c>
      <c r="H10" s="16"/>
      <c r="I10" s="16">
        <v>11000</v>
      </c>
    </row>
    <row r="11" spans="1:11" s="4" customFormat="1" ht="31.5" x14ac:dyDescent="0.25">
      <c r="A11" s="127"/>
      <c r="B11" s="127"/>
      <c r="C11" s="127"/>
      <c r="D11" s="127"/>
      <c r="E11" s="1" t="s">
        <v>490</v>
      </c>
      <c r="F11" s="1" t="s">
        <v>489</v>
      </c>
      <c r="G11" s="16">
        <v>2350</v>
      </c>
      <c r="H11" s="16"/>
      <c r="I11" s="16">
        <v>2350</v>
      </c>
    </row>
    <row r="12" spans="1:11" s="4" customFormat="1" ht="15" customHeight="1" x14ac:dyDescent="0.25">
      <c r="A12" s="127" t="s">
        <v>488</v>
      </c>
      <c r="B12" s="127" t="s">
        <v>487</v>
      </c>
      <c r="C12" s="128" t="s">
        <v>313</v>
      </c>
      <c r="D12" s="129"/>
      <c r="E12" s="129"/>
      <c r="F12" s="130"/>
      <c r="G12" s="15">
        <v>32211738</v>
      </c>
      <c r="H12" s="15">
        <v>0</v>
      </c>
      <c r="I12" s="15">
        <v>32211738</v>
      </c>
    </row>
    <row r="13" spans="1:11" s="4" customFormat="1" ht="31.5" x14ac:dyDescent="0.25">
      <c r="A13" s="127"/>
      <c r="B13" s="127"/>
      <c r="C13" s="26" t="s">
        <v>486</v>
      </c>
      <c r="D13" s="26" t="s">
        <v>485</v>
      </c>
      <c r="E13" s="1" t="s">
        <v>484</v>
      </c>
      <c r="F13" s="1" t="s">
        <v>483</v>
      </c>
      <c r="G13" s="16">
        <v>32211738</v>
      </c>
      <c r="H13" s="16"/>
      <c r="I13" s="16">
        <v>32211738</v>
      </c>
    </row>
    <row r="14" spans="1:11" s="4" customFormat="1" ht="15" customHeight="1" x14ac:dyDescent="0.25">
      <c r="A14" s="127" t="s">
        <v>482</v>
      </c>
      <c r="B14" s="127" t="s">
        <v>2</v>
      </c>
      <c r="C14" s="128" t="s">
        <v>313</v>
      </c>
      <c r="D14" s="129"/>
      <c r="E14" s="129"/>
      <c r="F14" s="130"/>
      <c r="G14" s="15">
        <v>19400</v>
      </c>
      <c r="H14" s="15">
        <v>0</v>
      </c>
      <c r="I14" s="15">
        <v>19400</v>
      </c>
    </row>
    <row r="15" spans="1:11" s="4" customFormat="1" ht="63" x14ac:dyDescent="0.25">
      <c r="A15" s="127"/>
      <c r="B15" s="127"/>
      <c r="C15" s="26" t="s">
        <v>481</v>
      </c>
      <c r="D15" s="26" t="s">
        <v>480</v>
      </c>
      <c r="E15" s="1" t="s">
        <v>481</v>
      </c>
      <c r="F15" s="1" t="s">
        <v>480</v>
      </c>
      <c r="G15" s="16">
        <v>2300</v>
      </c>
      <c r="H15" s="16"/>
      <c r="I15" s="16">
        <v>2300</v>
      </c>
    </row>
    <row r="16" spans="1:11" s="4" customFormat="1" ht="15" customHeight="1" x14ac:dyDescent="0.25">
      <c r="A16" s="127"/>
      <c r="B16" s="127"/>
      <c r="C16" s="127" t="s">
        <v>479</v>
      </c>
      <c r="D16" s="127" t="s">
        <v>3</v>
      </c>
      <c r="E16" s="1" t="s">
        <v>478</v>
      </c>
      <c r="F16" s="1" t="s">
        <v>168</v>
      </c>
      <c r="G16" s="16">
        <v>3800</v>
      </c>
      <c r="H16" s="16"/>
      <c r="I16" s="16">
        <v>3800</v>
      </c>
    </row>
    <row r="17" spans="1:11" s="4" customFormat="1" ht="31.5" x14ac:dyDescent="0.25">
      <c r="A17" s="127"/>
      <c r="B17" s="127"/>
      <c r="C17" s="127"/>
      <c r="D17" s="127"/>
      <c r="E17" s="1" t="s">
        <v>477</v>
      </c>
      <c r="F17" s="1" t="s">
        <v>169</v>
      </c>
      <c r="G17" s="16">
        <v>800</v>
      </c>
      <c r="H17" s="16"/>
      <c r="I17" s="16">
        <v>800</v>
      </c>
    </row>
    <row r="18" spans="1:11" s="4" customFormat="1" ht="31.5" x14ac:dyDescent="0.25">
      <c r="A18" s="127"/>
      <c r="B18" s="127"/>
      <c r="C18" s="127"/>
      <c r="D18" s="127"/>
      <c r="E18" s="1" t="s">
        <v>476</v>
      </c>
      <c r="F18" s="1" t="s">
        <v>475</v>
      </c>
      <c r="G18" s="16">
        <v>12500</v>
      </c>
      <c r="H18" s="16"/>
      <c r="I18" s="16">
        <v>12500</v>
      </c>
    </row>
    <row r="19" spans="1:11" s="4" customFormat="1" ht="15" customHeight="1" x14ac:dyDescent="0.25">
      <c r="A19" s="127" t="s">
        <v>474</v>
      </c>
      <c r="B19" s="127" t="s">
        <v>473</v>
      </c>
      <c r="C19" s="128" t="s">
        <v>313</v>
      </c>
      <c r="D19" s="129"/>
      <c r="E19" s="129"/>
      <c r="F19" s="130"/>
      <c r="G19" s="15">
        <v>2292229</v>
      </c>
      <c r="H19" s="15">
        <v>0</v>
      </c>
      <c r="I19" s="15">
        <v>2292229</v>
      </c>
    </row>
    <row r="20" spans="1:11" s="4" customFormat="1" ht="47.25" x14ac:dyDescent="0.25">
      <c r="A20" s="127"/>
      <c r="B20" s="127"/>
      <c r="C20" s="26" t="s">
        <v>472</v>
      </c>
      <c r="D20" s="26" t="s">
        <v>471</v>
      </c>
      <c r="E20" s="1" t="s">
        <v>472</v>
      </c>
      <c r="F20" s="1" t="s">
        <v>471</v>
      </c>
      <c r="G20" s="16">
        <v>627731</v>
      </c>
      <c r="H20" s="16"/>
      <c r="I20" s="16">
        <v>627731</v>
      </c>
    </row>
    <row r="21" spans="1:11" s="4" customFormat="1" ht="15" customHeight="1" x14ac:dyDescent="0.25">
      <c r="A21" s="127"/>
      <c r="B21" s="127"/>
      <c r="C21" s="127" t="s">
        <v>470</v>
      </c>
      <c r="D21" s="127" t="s">
        <v>469</v>
      </c>
      <c r="E21" s="1">
        <v>13200</v>
      </c>
      <c r="F21" s="1" t="s">
        <v>469</v>
      </c>
      <c r="G21" s="16">
        <v>128494</v>
      </c>
      <c r="H21" s="16"/>
      <c r="I21" s="16">
        <v>128494</v>
      </c>
    </row>
    <row r="22" spans="1:11" s="4" customFormat="1" x14ac:dyDescent="0.25">
      <c r="A22" s="127"/>
      <c r="B22" s="127"/>
      <c r="C22" s="127"/>
      <c r="D22" s="127"/>
      <c r="E22" s="1" t="s">
        <v>468</v>
      </c>
      <c r="F22" s="1" t="s">
        <v>467</v>
      </c>
      <c r="G22" s="16">
        <v>1536004</v>
      </c>
      <c r="H22" s="16"/>
      <c r="I22" s="16">
        <v>1536004</v>
      </c>
    </row>
    <row r="23" spans="1:11" s="4" customFormat="1" ht="45" hidden="1" customHeight="1" x14ac:dyDescent="0.25">
      <c r="A23" s="127"/>
      <c r="B23" s="127"/>
      <c r="C23" s="26" t="s">
        <v>466</v>
      </c>
      <c r="D23" s="26" t="s">
        <v>465</v>
      </c>
      <c r="E23" s="1" t="s">
        <v>466</v>
      </c>
      <c r="F23" s="1" t="s">
        <v>465</v>
      </c>
      <c r="G23" s="16">
        <v>0</v>
      </c>
      <c r="H23" s="16"/>
      <c r="I23" s="16">
        <v>0</v>
      </c>
    </row>
    <row r="24" spans="1:11" s="4" customFormat="1" ht="15" customHeight="1" x14ac:dyDescent="0.25">
      <c r="A24" s="127" t="s">
        <v>464</v>
      </c>
      <c r="B24" s="127" t="s">
        <v>463</v>
      </c>
      <c r="C24" s="128" t="s">
        <v>313</v>
      </c>
      <c r="D24" s="129"/>
      <c r="E24" s="129"/>
      <c r="F24" s="130"/>
      <c r="G24" s="15">
        <v>1331891</v>
      </c>
      <c r="H24" s="15">
        <v>0</v>
      </c>
      <c r="I24" s="15">
        <v>1331891</v>
      </c>
    </row>
    <row r="25" spans="1:11" s="4" customFormat="1" ht="94.5" x14ac:dyDescent="0.25">
      <c r="A25" s="127"/>
      <c r="B25" s="127"/>
      <c r="C25" s="26" t="s">
        <v>462</v>
      </c>
      <c r="D25" s="26" t="s">
        <v>461</v>
      </c>
      <c r="E25" s="1" t="s">
        <v>462</v>
      </c>
      <c r="F25" s="1" t="s">
        <v>461</v>
      </c>
      <c r="G25" s="16">
        <v>1331891</v>
      </c>
      <c r="H25" s="16"/>
      <c r="I25" s="16">
        <v>1331891</v>
      </c>
    </row>
    <row r="26" spans="1:11" s="4" customFormat="1" ht="15" customHeight="1" x14ac:dyDescent="0.25">
      <c r="A26" s="127">
        <v>18000</v>
      </c>
      <c r="B26" s="127" t="s">
        <v>4</v>
      </c>
      <c r="C26" s="128" t="s">
        <v>313</v>
      </c>
      <c r="D26" s="129"/>
      <c r="E26" s="129"/>
      <c r="F26" s="130"/>
      <c r="G26" s="15">
        <v>11909758</v>
      </c>
      <c r="H26" s="15">
        <v>4246818</v>
      </c>
      <c r="I26" s="15">
        <v>16156576</v>
      </c>
      <c r="J26" s="64"/>
      <c r="K26" s="64"/>
    </row>
    <row r="27" spans="1:11" s="4" customFormat="1" ht="15" customHeight="1" x14ac:dyDescent="0.25">
      <c r="A27" s="127"/>
      <c r="B27" s="127"/>
      <c r="C27" s="127" t="s">
        <v>460</v>
      </c>
      <c r="D27" s="127" t="s">
        <v>459</v>
      </c>
      <c r="E27" s="1" t="s">
        <v>458</v>
      </c>
      <c r="F27" s="1" t="s">
        <v>457</v>
      </c>
      <c r="G27" s="16">
        <v>498053</v>
      </c>
      <c r="H27" s="16">
        <v>-498053</v>
      </c>
      <c r="I27" s="97">
        <v>0</v>
      </c>
    </row>
    <row r="28" spans="1:11" s="4" customFormat="1" x14ac:dyDescent="0.25">
      <c r="A28" s="127"/>
      <c r="B28" s="127"/>
      <c r="C28" s="127"/>
      <c r="D28" s="127"/>
      <c r="E28" s="1" t="s">
        <v>456</v>
      </c>
      <c r="F28" s="1" t="s">
        <v>455</v>
      </c>
      <c r="G28" s="16">
        <v>358583</v>
      </c>
      <c r="H28" s="16">
        <v>15937</v>
      </c>
      <c r="I28" s="97">
        <v>374520</v>
      </c>
    </row>
    <row r="29" spans="1:11" s="4" customFormat="1" x14ac:dyDescent="0.25">
      <c r="A29" s="127"/>
      <c r="B29" s="127"/>
      <c r="C29" s="127"/>
      <c r="D29" s="127"/>
      <c r="E29" s="1" t="s">
        <v>454</v>
      </c>
      <c r="F29" s="1" t="s">
        <v>453</v>
      </c>
      <c r="G29" s="16">
        <v>582021</v>
      </c>
      <c r="H29" s="16">
        <v>314004</v>
      </c>
      <c r="I29" s="97">
        <v>896025</v>
      </c>
    </row>
    <row r="30" spans="1:11" s="4" customFormat="1" ht="47.25" x14ac:dyDescent="0.25">
      <c r="A30" s="127"/>
      <c r="B30" s="127"/>
      <c r="C30" s="127"/>
      <c r="D30" s="127"/>
      <c r="E30" s="1" t="s">
        <v>452</v>
      </c>
      <c r="F30" s="1" t="s">
        <v>451</v>
      </c>
      <c r="G30" s="16">
        <v>5744232</v>
      </c>
      <c r="H30" s="16">
        <v>3131911</v>
      </c>
      <c r="I30" s="97">
        <v>8876143</v>
      </c>
    </row>
    <row r="31" spans="1:11" s="4" customFormat="1" ht="31.5" x14ac:dyDescent="0.25">
      <c r="A31" s="127"/>
      <c r="B31" s="127"/>
      <c r="C31" s="127"/>
      <c r="D31" s="127"/>
      <c r="E31" s="1" t="s">
        <v>450</v>
      </c>
      <c r="F31" s="1" t="s">
        <v>449</v>
      </c>
      <c r="G31" s="16">
        <v>808288</v>
      </c>
      <c r="H31" s="16">
        <v>460641</v>
      </c>
      <c r="I31" s="97">
        <v>1268929</v>
      </c>
    </row>
    <row r="32" spans="1:11" s="4" customFormat="1" x14ac:dyDescent="0.25">
      <c r="A32" s="127"/>
      <c r="B32" s="127"/>
      <c r="C32" s="127"/>
      <c r="D32" s="127"/>
      <c r="E32" s="1" t="s">
        <v>448</v>
      </c>
      <c r="F32" s="1" t="s">
        <v>159</v>
      </c>
      <c r="G32" s="16">
        <v>2746337</v>
      </c>
      <c r="H32" s="16">
        <v>767809</v>
      </c>
      <c r="I32" s="97">
        <v>3514146</v>
      </c>
    </row>
    <row r="33" spans="1:9" s="4" customFormat="1" ht="63" x14ac:dyDescent="0.25">
      <c r="A33" s="127"/>
      <c r="B33" s="127"/>
      <c r="C33" s="127"/>
      <c r="D33" s="127"/>
      <c r="E33" s="1" t="s">
        <v>447</v>
      </c>
      <c r="F33" s="1" t="s">
        <v>446</v>
      </c>
      <c r="G33" s="16">
        <v>1152381</v>
      </c>
      <c r="H33" s="16">
        <v>54569</v>
      </c>
      <c r="I33" s="16">
        <v>1206950</v>
      </c>
    </row>
    <row r="34" spans="1:9" s="4" customFormat="1" ht="31.5" x14ac:dyDescent="0.25">
      <c r="A34" s="127"/>
      <c r="B34" s="127"/>
      <c r="C34" s="127"/>
      <c r="D34" s="127"/>
      <c r="E34" s="1">
        <v>18641</v>
      </c>
      <c r="F34" s="1" t="s">
        <v>445</v>
      </c>
      <c r="G34" s="16">
        <v>19863</v>
      </c>
      <c r="H34" s="16"/>
      <c r="I34" s="16">
        <v>19863</v>
      </c>
    </row>
    <row r="35" spans="1:9" s="4" customFormat="1" ht="15" customHeight="1" x14ac:dyDescent="0.25">
      <c r="A35" s="127" t="s">
        <v>444</v>
      </c>
      <c r="B35" s="127" t="s">
        <v>5</v>
      </c>
      <c r="C35" s="128" t="s">
        <v>313</v>
      </c>
      <c r="D35" s="129"/>
      <c r="E35" s="129"/>
      <c r="F35" s="130"/>
      <c r="G35" s="15">
        <v>377694</v>
      </c>
      <c r="H35" s="15">
        <v>0</v>
      </c>
      <c r="I35" s="15">
        <v>377694</v>
      </c>
    </row>
    <row r="36" spans="1:9" s="4" customFormat="1" ht="30" customHeight="1" x14ac:dyDescent="0.25">
      <c r="A36" s="127"/>
      <c r="B36" s="127"/>
      <c r="C36" s="127" t="s">
        <v>443</v>
      </c>
      <c r="D36" s="127" t="s">
        <v>442</v>
      </c>
      <c r="E36" s="1" t="s">
        <v>441</v>
      </c>
      <c r="F36" s="1" t="s">
        <v>440</v>
      </c>
      <c r="G36" s="16">
        <v>377694</v>
      </c>
      <c r="H36" s="16"/>
      <c r="I36" s="16">
        <v>377694</v>
      </c>
    </row>
    <row r="37" spans="1:9" s="4" customFormat="1" ht="30" hidden="1" customHeight="1" x14ac:dyDescent="0.25">
      <c r="A37" s="127"/>
      <c r="B37" s="127"/>
      <c r="C37" s="127"/>
      <c r="D37" s="127"/>
      <c r="E37" s="1" t="s">
        <v>439</v>
      </c>
      <c r="F37" s="1" t="s">
        <v>438</v>
      </c>
      <c r="G37" s="16">
        <v>0</v>
      </c>
      <c r="H37" s="16"/>
      <c r="I37" s="16">
        <v>0</v>
      </c>
    </row>
    <row r="38" spans="1:9" s="4" customFormat="1" ht="15" customHeight="1" x14ac:dyDescent="0.25">
      <c r="A38" s="127">
        <v>21000</v>
      </c>
      <c r="B38" s="127" t="s">
        <v>437</v>
      </c>
      <c r="C38" s="128" t="s">
        <v>313</v>
      </c>
      <c r="D38" s="129"/>
      <c r="E38" s="129"/>
      <c r="F38" s="130"/>
      <c r="G38" s="15">
        <v>3774604</v>
      </c>
      <c r="H38" s="15">
        <v>17501</v>
      </c>
      <c r="I38" s="15">
        <v>3792105</v>
      </c>
    </row>
    <row r="39" spans="1:9" s="4" customFormat="1" ht="15" customHeight="1" x14ac:dyDescent="0.25">
      <c r="A39" s="127"/>
      <c r="B39" s="127"/>
      <c r="C39" s="127" t="s">
        <v>436</v>
      </c>
      <c r="D39" s="127" t="s">
        <v>435</v>
      </c>
      <c r="E39" s="1" t="s">
        <v>434</v>
      </c>
      <c r="F39" s="1" t="s">
        <v>160</v>
      </c>
      <c r="G39" s="16">
        <v>204750</v>
      </c>
      <c r="H39" s="16"/>
      <c r="I39" s="16">
        <v>204750</v>
      </c>
    </row>
    <row r="40" spans="1:9" s="4" customFormat="1" x14ac:dyDescent="0.25">
      <c r="A40" s="127"/>
      <c r="B40" s="127"/>
      <c r="C40" s="127"/>
      <c r="D40" s="127"/>
      <c r="E40" s="1" t="s">
        <v>433</v>
      </c>
      <c r="F40" s="1" t="s">
        <v>161</v>
      </c>
      <c r="G40" s="16">
        <v>20835</v>
      </c>
      <c r="H40" s="16"/>
      <c r="I40" s="16">
        <v>20835</v>
      </c>
    </row>
    <row r="41" spans="1:9" s="4" customFormat="1" x14ac:dyDescent="0.25">
      <c r="A41" s="127"/>
      <c r="B41" s="127"/>
      <c r="C41" s="127"/>
      <c r="D41" s="127"/>
      <c r="E41" s="1" t="s">
        <v>432</v>
      </c>
      <c r="F41" s="1" t="s">
        <v>431</v>
      </c>
      <c r="G41" s="16">
        <v>53011</v>
      </c>
      <c r="H41" s="16"/>
      <c r="I41" s="16">
        <v>53011</v>
      </c>
    </row>
    <row r="42" spans="1:9" s="4" customFormat="1" ht="31.5" x14ac:dyDescent="0.25">
      <c r="A42" s="127"/>
      <c r="B42" s="127"/>
      <c r="C42" s="127"/>
      <c r="D42" s="127"/>
      <c r="E42" s="1" t="s">
        <v>430</v>
      </c>
      <c r="F42" s="1" t="s">
        <v>429</v>
      </c>
      <c r="G42" s="16">
        <v>8008</v>
      </c>
      <c r="H42" s="16"/>
      <c r="I42" s="16">
        <v>8008</v>
      </c>
    </row>
    <row r="43" spans="1:9" s="4" customFormat="1" ht="15" hidden="1" customHeight="1" x14ac:dyDescent="0.25">
      <c r="A43" s="127"/>
      <c r="B43" s="127"/>
      <c r="C43" s="127"/>
      <c r="D43" s="127"/>
      <c r="E43" s="1" t="s">
        <v>428</v>
      </c>
      <c r="F43" s="1" t="s">
        <v>426</v>
      </c>
      <c r="G43" s="16">
        <v>0</v>
      </c>
      <c r="H43" s="16"/>
      <c r="I43" s="16">
        <v>0</v>
      </c>
    </row>
    <row r="44" spans="1:9" s="4" customFormat="1" x14ac:dyDescent="0.25">
      <c r="A44" s="127"/>
      <c r="B44" s="127"/>
      <c r="C44" s="127"/>
      <c r="D44" s="127"/>
      <c r="E44" s="1" t="s">
        <v>427</v>
      </c>
      <c r="F44" s="1" t="s">
        <v>426</v>
      </c>
      <c r="G44" s="16">
        <v>545034</v>
      </c>
      <c r="H44" s="16"/>
      <c r="I44" s="16">
        <v>545034</v>
      </c>
    </row>
    <row r="45" spans="1:9" s="4" customFormat="1" x14ac:dyDescent="0.25">
      <c r="A45" s="127"/>
      <c r="B45" s="127"/>
      <c r="C45" s="127"/>
      <c r="D45" s="127"/>
      <c r="E45" s="1" t="s">
        <v>425</v>
      </c>
      <c r="F45" s="1" t="s">
        <v>424</v>
      </c>
      <c r="G45" s="16">
        <v>75933</v>
      </c>
      <c r="H45" s="16"/>
      <c r="I45" s="16">
        <v>75933</v>
      </c>
    </row>
    <row r="46" spans="1:9" s="4" customFormat="1" x14ac:dyDescent="0.25">
      <c r="A46" s="127"/>
      <c r="B46" s="127"/>
      <c r="C46" s="127"/>
      <c r="D46" s="127"/>
      <c r="E46" s="1" t="s">
        <v>423</v>
      </c>
      <c r="F46" s="1" t="s">
        <v>422</v>
      </c>
      <c r="G46" s="16">
        <v>22156</v>
      </c>
      <c r="H46" s="16"/>
      <c r="I46" s="16">
        <v>22156</v>
      </c>
    </row>
    <row r="47" spans="1:9" s="4" customFormat="1" x14ac:dyDescent="0.25">
      <c r="A47" s="127"/>
      <c r="B47" s="127"/>
      <c r="C47" s="127"/>
      <c r="D47" s="127"/>
      <c r="E47" s="1" t="s">
        <v>421</v>
      </c>
      <c r="F47" s="1" t="s">
        <v>420</v>
      </c>
      <c r="G47" s="16">
        <v>247599</v>
      </c>
      <c r="H47" s="16"/>
      <c r="I47" s="16">
        <v>247599</v>
      </c>
    </row>
    <row r="48" spans="1:9" s="4" customFormat="1" x14ac:dyDescent="0.25">
      <c r="A48" s="127"/>
      <c r="B48" s="127"/>
      <c r="C48" s="127"/>
      <c r="D48" s="127"/>
      <c r="E48" s="1" t="s">
        <v>419</v>
      </c>
      <c r="F48" s="1" t="s">
        <v>418</v>
      </c>
      <c r="G48" s="16">
        <v>5048</v>
      </c>
      <c r="H48" s="16"/>
      <c r="I48" s="16">
        <v>5048</v>
      </c>
    </row>
    <row r="49" spans="1:9" s="4" customFormat="1" x14ac:dyDescent="0.25">
      <c r="A49" s="127"/>
      <c r="B49" s="127"/>
      <c r="C49" s="127"/>
      <c r="D49" s="127"/>
      <c r="E49" s="1" t="s">
        <v>417</v>
      </c>
      <c r="F49" s="1" t="s">
        <v>416</v>
      </c>
      <c r="G49" s="16">
        <v>19249</v>
      </c>
      <c r="H49" s="16"/>
      <c r="I49" s="16">
        <v>19249</v>
      </c>
    </row>
    <row r="50" spans="1:9" s="4" customFormat="1" x14ac:dyDescent="0.25">
      <c r="A50" s="127"/>
      <c r="B50" s="127"/>
      <c r="C50" s="127"/>
      <c r="D50" s="127"/>
      <c r="E50" s="1" t="s">
        <v>415</v>
      </c>
      <c r="F50" s="1" t="s">
        <v>414</v>
      </c>
      <c r="G50" s="16">
        <v>335095</v>
      </c>
      <c r="H50" s="16"/>
      <c r="I50" s="16">
        <v>335095</v>
      </c>
    </row>
    <row r="51" spans="1:9" s="4" customFormat="1" x14ac:dyDescent="0.25">
      <c r="A51" s="127"/>
      <c r="B51" s="127"/>
      <c r="C51" s="127"/>
      <c r="D51" s="127"/>
      <c r="E51" s="1" t="s">
        <v>413</v>
      </c>
      <c r="F51" s="1" t="s">
        <v>412</v>
      </c>
      <c r="G51" s="16">
        <v>4167</v>
      </c>
      <c r="H51" s="16"/>
      <c r="I51" s="16">
        <v>4167</v>
      </c>
    </row>
    <row r="52" spans="1:9" s="4" customFormat="1" x14ac:dyDescent="0.25">
      <c r="A52" s="127"/>
      <c r="B52" s="127"/>
      <c r="C52" s="127"/>
      <c r="D52" s="127"/>
      <c r="E52" s="1" t="s">
        <v>411</v>
      </c>
      <c r="F52" s="1" t="s">
        <v>162</v>
      </c>
      <c r="G52" s="16">
        <v>61350</v>
      </c>
      <c r="H52" s="16"/>
      <c r="I52" s="16">
        <v>61350</v>
      </c>
    </row>
    <row r="53" spans="1:9" s="4" customFormat="1" x14ac:dyDescent="0.25">
      <c r="A53" s="127"/>
      <c r="B53" s="127"/>
      <c r="C53" s="127"/>
      <c r="D53" s="127"/>
      <c r="E53" s="1" t="s">
        <v>410</v>
      </c>
      <c r="F53" s="1" t="s">
        <v>409</v>
      </c>
      <c r="G53" s="16">
        <v>197288</v>
      </c>
      <c r="H53" s="16"/>
      <c r="I53" s="16">
        <v>197288</v>
      </c>
    </row>
    <row r="54" spans="1:9" s="4" customFormat="1" ht="31.5" x14ac:dyDescent="0.25">
      <c r="A54" s="127"/>
      <c r="B54" s="127"/>
      <c r="C54" s="127"/>
      <c r="D54" s="127"/>
      <c r="E54" s="1" t="s">
        <v>408</v>
      </c>
      <c r="F54" s="1" t="s">
        <v>407</v>
      </c>
      <c r="G54" s="16">
        <v>1323031</v>
      </c>
      <c r="H54" s="16"/>
      <c r="I54" s="16">
        <v>1323031</v>
      </c>
    </row>
    <row r="55" spans="1:9" s="4" customFormat="1" x14ac:dyDescent="0.25">
      <c r="A55" s="127"/>
      <c r="B55" s="127"/>
      <c r="C55" s="127"/>
      <c r="D55" s="127"/>
      <c r="E55" s="1" t="s">
        <v>406</v>
      </c>
      <c r="F55" s="1" t="s">
        <v>405</v>
      </c>
      <c r="G55" s="16">
        <v>278167</v>
      </c>
      <c r="H55" s="16">
        <v>12501</v>
      </c>
      <c r="I55" s="16">
        <v>290668</v>
      </c>
    </row>
    <row r="56" spans="1:9" s="4" customFormat="1" ht="47.25" x14ac:dyDescent="0.25">
      <c r="A56" s="127"/>
      <c r="B56" s="127"/>
      <c r="C56" s="127"/>
      <c r="D56" s="127"/>
      <c r="E56" s="1">
        <v>21397</v>
      </c>
      <c r="F56" s="1" t="s">
        <v>944</v>
      </c>
      <c r="G56" s="16">
        <v>19441</v>
      </c>
      <c r="H56" s="16"/>
      <c r="I56" s="16">
        <v>19441</v>
      </c>
    </row>
    <row r="57" spans="1:9" s="4" customFormat="1" x14ac:dyDescent="0.25">
      <c r="A57" s="127"/>
      <c r="B57" s="127"/>
      <c r="C57" s="127"/>
      <c r="D57" s="127"/>
      <c r="E57" s="1" t="s">
        <v>404</v>
      </c>
      <c r="F57" s="1" t="s">
        <v>403</v>
      </c>
      <c r="G57" s="16">
        <v>518</v>
      </c>
      <c r="H57" s="16"/>
      <c r="I57" s="16">
        <v>518</v>
      </c>
    </row>
    <row r="58" spans="1:9" s="4" customFormat="1" x14ac:dyDescent="0.25">
      <c r="A58" s="127"/>
      <c r="B58" s="127"/>
      <c r="C58" s="127"/>
      <c r="D58" s="127"/>
      <c r="E58" s="1" t="s">
        <v>402</v>
      </c>
      <c r="F58" s="1" t="s">
        <v>401</v>
      </c>
      <c r="G58" s="16">
        <v>45549</v>
      </c>
      <c r="H58" s="16"/>
      <c r="I58" s="16">
        <v>45549</v>
      </c>
    </row>
    <row r="59" spans="1:9" s="4" customFormat="1" x14ac:dyDescent="0.25">
      <c r="A59" s="127"/>
      <c r="B59" s="127"/>
      <c r="C59" s="127"/>
      <c r="D59" s="127"/>
      <c r="E59" s="1" t="s">
        <v>400</v>
      </c>
      <c r="F59" s="1" t="s">
        <v>399</v>
      </c>
      <c r="G59" s="16">
        <v>15000</v>
      </c>
      <c r="H59" s="16"/>
      <c r="I59" s="16">
        <v>15000</v>
      </c>
    </row>
    <row r="60" spans="1:9" s="4" customFormat="1" x14ac:dyDescent="0.25">
      <c r="A60" s="127"/>
      <c r="B60" s="127"/>
      <c r="C60" s="127"/>
      <c r="D60" s="127"/>
      <c r="E60" s="1" t="s">
        <v>398</v>
      </c>
      <c r="F60" s="1" t="s">
        <v>397</v>
      </c>
      <c r="G60" s="16">
        <v>32500</v>
      </c>
      <c r="H60" s="16"/>
      <c r="I60" s="16">
        <v>32500</v>
      </c>
    </row>
    <row r="61" spans="1:9" s="4" customFormat="1" x14ac:dyDescent="0.25">
      <c r="A61" s="127"/>
      <c r="B61" s="127"/>
      <c r="C61" s="127"/>
      <c r="D61" s="127"/>
      <c r="E61" s="1" t="s">
        <v>396</v>
      </c>
      <c r="F61" s="1" t="s">
        <v>395</v>
      </c>
      <c r="G61" s="16">
        <v>110</v>
      </c>
      <c r="H61" s="16"/>
      <c r="I61" s="16">
        <v>110</v>
      </c>
    </row>
    <row r="62" spans="1:9" s="4" customFormat="1" x14ac:dyDescent="0.25">
      <c r="A62" s="127"/>
      <c r="B62" s="127"/>
      <c r="C62" s="127"/>
      <c r="D62" s="127"/>
      <c r="E62" s="1" t="s">
        <v>394</v>
      </c>
      <c r="F62" s="1" t="s">
        <v>393</v>
      </c>
      <c r="G62" s="16">
        <v>7290</v>
      </c>
      <c r="H62" s="16"/>
      <c r="I62" s="16">
        <v>7290</v>
      </c>
    </row>
    <row r="63" spans="1:9" s="4" customFormat="1" x14ac:dyDescent="0.25">
      <c r="A63" s="127"/>
      <c r="B63" s="127"/>
      <c r="C63" s="127"/>
      <c r="D63" s="127"/>
      <c r="E63" s="1" t="s">
        <v>392</v>
      </c>
      <c r="F63" s="1" t="s">
        <v>391</v>
      </c>
      <c r="G63" s="16">
        <v>30000</v>
      </c>
      <c r="H63" s="16"/>
      <c r="I63" s="16">
        <v>30000</v>
      </c>
    </row>
    <row r="64" spans="1:9" s="4" customFormat="1" x14ac:dyDescent="0.25">
      <c r="A64" s="127"/>
      <c r="B64" s="127"/>
      <c r="C64" s="127"/>
      <c r="D64" s="127"/>
      <c r="E64" s="1">
        <v>213997</v>
      </c>
      <c r="F64" s="1" t="s">
        <v>878</v>
      </c>
      <c r="G64" s="16">
        <v>2900</v>
      </c>
      <c r="H64" s="16"/>
      <c r="I64" s="16">
        <v>2900</v>
      </c>
    </row>
    <row r="65" spans="1:9" s="4" customFormat="1" x14ac:dyDescent="0.25">
      <c r="A65" s="127"/>
      <c r="B65" s="127"/>
      <c r="C65" s="127"/>
      <c r="D65" s="127"/>
      <c r="E65" s="1" t="s">
        <v>390</v>
      </c>
      <c r="F65" s="1" t="s">
        <v>389</v>
      </c>
      <c r="G65" s="16">
        <v>2744</v>
      </c>
      <c r="H65" s="16"/>
      <c r="I65" s="16">
        <v>2744</v>
      </c>
    </row>
    <row r="66" spans="1:9" s="4" customFormat="1" x14ac:dyDescent="0.25">
      <c r="A66" s="127"/>
      <c r="B66" s="127"/>
      <c r="C66" s="127"/>
      <c r="D66" s="127"/>
      <c r="E66" s="1" t="s">
        <v>388</v>
      </c>
      <c r="F66" s="1" t="s">
        <v>387</v>
      </c>
      <c r="G66" s="16">
        <v>217831</v>
      </c>
      <c r="H66" s="16"/>
      <c r="I66" s="16">
        <v>217831</v>
      </c>
    </row>
    <row r="67" spans="1:9" s="4" customFormat="1" ht="45" customHeight="1" x14ac:dyDescent="0.25">
      <c r="A67" s="127"/>
      <c r="B67" s="127"/>
      <c r="C67" s="26">
        <v>21400</v>
      </c>
      <c r="D67" s="26" t="s">
        <v>879</v>
      </c>
      <c r="E67" s="1">
        <v>21429</v>
      </c>
      <c r="F67" s="1" t="s">
        <v>1016</v>
      </c>
      <c r="G67" s="16">
        <v>0</v>
      </c>
      <c r="H67" s="16">
        <v>5000</v>
      </c>
      <c r="I67" s="16">
        <v>5000</v>
      </c>
    </row>
    <row r="68" spans="1:9" s="4" customFormat="1" ht="15" customHeight="1" x14ac:dyDescent="0.25">
      <c r="A68" s="127" t="s">
        <v>386</v>
      </c>
      <c r="B68" s="127" t="s">
        <v>385</v>
      </c>
      <c r="C68" s="128" t="s">
        <v>313</v>
      </c>
      <c r="D68" s="129"/>
      <c r="E68" s="129"/>
      <c r="F68" s="130"/>
      <c r="G68" s="15">
        <v>2833091</v>
      </c>
      <c r="H68" s="15">
        <v>0</v>
      </c>
      <c r="I68" s="15">
        <v>2833091</v>
      </c>
    </row>
    <row r="69" spans="1:9" s="4" customFormat="1" ht="31.5" x14ac:dyDescent="0.25">
      <c r="A69" s="127"/>
      <c r="B69" s="127"/>
      <c r="C69" s="127" t="s">
        <v>384</v>
      </c>
      <c r="D69" s="127" t="s">
        <v>383</v>
      </c>
      <c r="E69" s="1" t="s">
        <v>382</v>
      </c>
      <c r="F69" s="1" t="s">
        <v>381</v>
      </c>
      <c r="G69" s="16">
        <v>1502735</v>
      </c>
      <c r="H69" s="16"/>
      <c r="I69" s="16">
        <v>1502735</v>
      </c>
    </row>
    <row r="70" spans="1:9" s="4" customFormat="1" ht="31.5" x14ac:dyDescent="0.25">
      <c r="A70" s="127"/>
      <c r="B70" s="127"/>
      <c r="C70" s="127"/>
      <c r="D70" s="127"/>
      <c r="E70" s="1" t="s">
        <v>380</v>
      </c>
      <c r="F70" s="1" t="s">
        <v>379</v>
      </c>
      <c r="G70" s="16">
        <v>163000</v>
      </c>
      <c r="H70" s="16"/>
      <c r="I70" s="16">
        <v>163000</v>
      </c>
    </row>
    <row r="71" spans="1:9" s="4" customFormat="1" x14ac:dyDescent="0.25">
      <c r="A71" s="127"/>
      <c r="B71" s="127"/>
      <c r="C71" s="127"/>
      <c r="D71" s="127"/>
      <c r="E71" s="1" t="s">
        <v>378</v>
      </c>
      <c r="F71" s="1" t="s">
        <v>377</v>
      </c>
      <c r="G71" s="16">
        <v>29000</v>
      </c>
      <c r="H71" s="16"/>
      <c r="I71" s="16">
        <v>29000</v>
      </c>
    </row>
    <row r="72" spans="1:9" s="4" customFormat="1" ht="31.5" x14ac:dyDescent="0.25">
      <c r="A72" s="127"/>
      <c r="B72" s="127"/>
      <c r="C72" s="127"/>
      <c r="D72" s="127"/>
      <c r="E72" s="1" t="s">
        <v>118</v>
      </c>
      <c r="F72" s="1" t="s">
        <v>376</v>
      </c>
      <c r="G72" s="16">
        <v>610113</v>
      </c>
      <c r="H72" s="16"/>
      <c r="I72" s="16">
        <v>610113</v>
      </c>
    </row>
    <row r="73" spans="1:9" s="4" customFormat="1" ht="31.5" x14ac:dyDescent="0.25">
      <c r="A73" s="127"/>
      <c r="B73" s="127"/>
      <c r="C73" s="127"/>
      <c r="D73" s="127"/>
      <c r="E73" s="1" t="s">
        <v>375</v>
      </c>
      <c r="F73" s="1" t="s">
        <v>374</v>
      </c>
      <c r="G73" s="16">
        <v>67000</v>
      </c>
      <c r="H73" s="16"/>
      <c r="I73" s="16">
        <v>67000</v>
      </c>
    </row>
    <row r="74" spans="1:9" s="4" customFormat="1" x14ac:dyDescent="0.25">
      <c r="A74" s="127"/>
      <c r="B74" s="127"/>
      <c r="C74" s="127"/>
      <c r="D74" s="127"/>
      <c r="E74" s="1" t="s">
        <v>373</v>
      </c>
      <c r="F74" s="1" t="s">
        <v>372</v>
      </c>
      <c r="G74" s="16">
        <v>11000</v>
      </c>
      <c r="H74" s="16"/>
      <c r="I74" s="16">
        <v>11000</v>
      </c>
    </row>
    <row r="75" spans="1:9" s="4" customFormat="1" ht="31.5" x14ac:dyDescent="0.25">
      <c r="A75" s="127"/>
      <c r="B75" s="127"/>
      <c r="C75" s="127"/>
      <c r="D75" s="127"/>
      <c r="E75" s="1" t="s">
        <v>371</v>
      </c>
      <c r="F75" s="1" t="s">
        <v>370</v>
      </c>
      <c r="G75" s="16">
        <v>389243</v>
      </c>
      <c r="H75" s="16"/>
      <c r="I75" s="16">
        <v>389243</v>
      </c>
    </row>
    <row r="76" spans="1:9" s="4" customFormat="1" ht="31.5" x14ac:dyDescent="0.25">
      <c r="A76" s="127"/>
      <c r="B76" s="127"/>
      <c r="C76" s="127"/>
      <c r="D76" s="127"/>
      <c r="E76" s="1" t="s">
        <v>369</v>
      </c>
      <c r="F76" s="1" t="s">
        <v>368</v>
      </c>
      <c r="G76" s="16">
        <v>52000</v>
      </c>
      <c r="H76" s="16"/>
      <c r="I76" s="16">
        <v>52000</v>
      </c>
    </row>
    <row r="77" spans="1:9" s="4" customFormat="1" x14ac:dyDescent="0.25">
      <c r="A77" s="127"/>
      <c r="B77" s="127"/>
      <c r="C77" s="127"/>
      <c r="D77" s="127"/>
      <c r="E77" s="1" t="s">
        <v>367</v>
      </c>
      <c r="F77" s="1" t="s">
        <v>366</v>
      </c>
      <c r="G77" s="16">
        <v>9000</v>
      </c>
      <c r="H77" s="16"/>
      <c r="I77" s="16">
        <v>9000</v>
      </c>
    </row>
    <row r="78" spans="1:9" s="4" customFormat="1" x14ac:dyDescent="0.25">
      <c r="A78" s="127" t="s">
        <v>365</v>
      </c>
      <c r="B78" s="127" t="s">
        <v>364</v>
      </c>
      <c r="C78" s="128" t="s">
        <v>313</v>
      </c>
      <c r="D78" s="129"/>
      <c r="E78" s="129"/>
      <c r="F78" s="130"/>
      <c r="G78" s="15">
        <v>214000</v>
      </c>
      <c r="H78" s="15">
        <v>0</v>
      </c>
      <c r="I78" s="15">
        <v>214000</v>
      </c>
    </row>
    <row r="79" spans="1:9" s="4" customFormat="1" ht="47.25" x14ac:dyDescent="0.25">
      <c r="A79" s="127"/>
      <c r="B79" s="127"/>
      <c r="C79" s="26" t="s">
        <v>363</v>
      </c>
      <c r="D79" s="26" t="s">
        <v>0</v>
      </c>
      <c r="E79" s="1" t="s">
        <v>362</v>
      </c>
      <c r="F79" s="1" t="s">
        <v>166</v>
      </c>
      <c r="G79" s="16">
        <v>14000</v>
      </c>
      <c r="H79" s="16"/>
      <c r="I79" s="16">
        <v>14000</v>
      </c>
    </row>
    <row r="80" spans="1:9" s="4" customFormat="1" ht="47.25" x14ac:dyDescent="0.25">
      <c r="A80" s="127"/>
      <c r="B80" s="127"/>
      <c r="C80" s="26" t="s">
        <v>361</v>
      </c>
      <c r="D80" s="26" t="s">
        <v>360</v>
      </c>
      <c r="E80" s="1" t="s">
        <v>359</v>
      </c>
      <c r="F80" s="1" t="s">
        <v>358</v>
      </c>
      <c r="G80" s="16">
        <v>200000</v>
      </c>
      <c r="H80" s="16"/>
      <c r="I80" s="16">
        <v>200000</v>
      </c>
    </row>
    <row r="81" spans="1:9" s="4" customFormat="1" ht="15" hidden="1" customHeight="1" x14ac:dyDescent="0.25">
      <c r="A81" s="127" t="s">
        <v>357</v>
      </c>
      <c r="B81" s="127" t="s">
        <v>356</v>
      </c>
      <c r="C81" s="128" t="s">
        <v>313</v>
      </c>
      <c r="D81" s="129"/>
      <c r="E81" s="129"/>
      <c r="F81" s="130"/>
      <c r="G81" s="15">
        <v>0</v>
      </c>
      <c r="H81" s="15"/>
      <c r="I81" s="15">
        <v>0</v>
      </c>
    </row>
    <row r="82" spans="1:9" s="4" customFormat="1" ht="45" hidden="1" customHeight="1" x14ac:dyDescent="0.25">
      <c r="A82" s="127"/>
      <c r="B82" s="127"/>
      <c r="C82" s="26" t="s">
        <v>355</v>
      </c>
      <c r="D82" s="26" t="s">
        <v>354</v>
      </c>
      <c r="E82" s="1" t="s">
        <v>353</v>
      </c>
      <c r="F82" s="1" t="s">
        <v>352</v>
      </c>
      <c r="G82" s="16">
        <v>0</v>
      </c>
      <c r="H82" s="16"/>
      <c r="I82" s="16">
        <v>0</v>
      </c>
    </row>
    <row r="83" spans="1:9" s="4" customFormat="1" ht="15" customHeight="1" x14ac:dyDescent="0.25">
      <c r="A83" s="127" t="s">
        <v>351</v>
      </c>
      <c r="B83" s="127" t="s">
        <v>350</v>
      </c>
      <c r="C83" s="128" t="s">
        <v>313</v>
      </c>
      <c r="D83" s="129"/>
      <c r="E83" s="129"/>
      <c r="F83" s="130"/>
      <c r="G83" s="15">
        <v>45231</v>
      </c>
      <c r="H83" s="15">
        <v>1247</v>
      </c>
      <c r="I83" s="15">
        <v>46478</v>
      </c>
    </row>
    <row r="84" spans="1:9" s="4" customFormat="1" ht="30" customHeight="1" x14ac:dyDescent="0.25">
      <c r="A84" s="127"/>
      <c r="B84" s="127"/>
      <c r="C84" s="127" t="s">
        <v>349</v>
      </c>
      <c r="D84" s="127" t="s">
        <v>348</v>
      </c>
      <c r="E84" s="1" t="s">
        <v>347</v>
      </c>
      <c r="F84" s="1" t="s">
        <v>346</v>
      </c>
      <c r="G84" s="16">
        <v>65</v>
      </c>
      <c r="H84" s="16"/>
      <c r="I84" s="16">
        <v>65</v>
      </c>
    </row>
    <row r="85" spans="1:9" s="4" customFormat="1" ht="31.5" x14ac:dyDescent="0.25">
      <c r="A85" s="127"/>
      <c r="B85" s="127"/>
      <c r="C85" s="127"/>
      <c r="D85" s="127"/>
      <c r="E85" s="1" t="s">
        <v>345</v>
      </c>
      <c r="F85" s="1" t="s">
        <v>344</v>
      </c>
      <c r="G85" s="16">
        <v>510</v>
      </c>
      <c r="H85" s="16"/>
      <c r="I85" s="16">
        <v>510</v>
      </c>
    </row>
    <row r="86" spans="1:9" s="4" customFormat="1" ht="30" customHeight="1" x14ac:dyDescent="0.25">
      <c r="A86" s="127"/>
      <c r="B86" s="127"/>
      <c r="C86" s="127" t="s">
        <v>343</v>
      </c>
      <c r="D86" s="127" t="s">
        <v>342</v>
      </c>
      <c r="E86" s="1" t="s">
        <v>341</v>
      </c>
      <c r="F86" s="1" t="s">
        <v>340</v>
      </c>
      <c r="G86" s="16">
        <v>7000</v>
      </c>
      <c r="H86" s="16"/>
      <c r="I86" s="16">
        <v>7000</v>
      </c>
    </row>
    <row r="87" spans="1:9" s="4" customFormat="1" ht="47.25" x14ac:dyDescent="0.25">
      <c r="A87" s="127"/>
      <c r="B87" s="127"/>
      <c r="C87" s="127"/>
      <c r="D87" s="127"/>
      <c r="E87" s="1" t="s">
        <v>339</v>
      </c>
      <c r="F87" s="1" t="s">
        <v>338</v>
      </c>
      <c r="G87" s="16">
        <v>800</v>
      </c>
      <c r="H87" s="16"/>
      <c r="I87" s="16">
        <v>800</v>
      </c>
    </row>
    <row r="88" spans="1:9" s="4" customFormat="1" ht="31.5" x14ac:dyDescent="0.25">
      <c r="A88" s="127"/>
      <c r="B88" s="127"/>
      <c r="C88" s="127"/>
      <c r="D88" s="127"/>
      <c r="E88" s="1" t="s">
        <v>337</v>
      </c>
      <c r="F88" s="1" t="s">
        <v>156</v>
      </c>
      <c r="G88" s="16">
        <v>4000</v>
      </c>
      <c r="H88" s="16"/>
      <c r="I88" s="16">
        <v>4000</v>
      </c>
    </row>
    <row r="89" spans="1:9" s="4" customFormat="1" ht="31.5" x14ac:dyDescent="0.25">
      <c r="A89" s="127"/>
      <c r="B89" s="127"/>
      <c r="C89" s="127"/>
      <c r="D89" s="127"/>
      <c r="E89" s="1" t="s">
        <v>336</v>
      </c>
      <c r="F89" s="1" t="s">
        <v>167</v>
      </c>
      <c r="G89" s="16">
        <v>335</v>
      </c>
      <c r="H89" s="16"/>
      <c r="I89" s="16">
        <v>335</v>
      </c>
    </row>
    <row r="90" spans="1:9" s="4" customFormat="1" ht="31.5" x14ac:dyDescent="0.25">
      <c r="A90" s="127"/>
      <c r="B90" s="127"/>
      <c r="C90" s="127" t="s">
        <v>335</v>
      </c>
      <c r="D90" s="127" t="s">
        <v>334</v>
      </c>
      <c r="E90" s="1" t="s">
        <v>97</v>
      </c>
      <c r="F90" s="1" t="s">
        <v>333</v>
      </c>
      <c r="G90" s="16">
        <v>2000</v>
      </c>
      <c r="H90" s="16"/>
      <c r="I90" s="16">
        <v>2000</v>
      </c>
    </row>
    <row r="91" spans="1:9" s="4" customFormat="1" ht="31.5" x14ac:dyDescent="0.25">
      <c r="A91" s="127"/>
      <c r="B91" s="127"/>
      <c r="C91" s="127"/>
      <c r="D91" s="127"/>
      <c r="E91" s="1" t="s">
        <v>99</v>
      </c>
      <c r="F91" s="1" t="s">
        <v>157</v>
      </c>
      <c r="G91" s="16">
        <v>28616</v>
      </c>
      <c r="H91" s="16">
        <v>1247</v>
      </c>
      <c r="I91" s="16">
        <v>29863</v>
      </c>
    </row>
    <row r="92" spans="1:9" s="4" customFormat="1" ht="31.5" x14ac:dyDescent="0.25">
      <c r="A92" s="127"/>
      <c r="B92" s="127"/>
      <c r="C92" s="127"/>
      <c r="D92" s="127"/>
      <c r="E92" s="1" t="s">
        <v>154</v>
      </c>
      <c r="F92" s="1" t="s">
        <v>158</v>
      </c>
      <c r="G92" s="16">
        <v>700</v>
      </c>
      <c r="H92" s="16"/>
      <c r="I92" s="16">
        <v>700</v>
      </c>
    </row>
    <row r="93" spans="1:9" s="4" customFormat="1" ht="31.5" x14ac:dyDescent="0.25">
      <c r="A93" s="127"/>
      <c r="B93" s="127"/>
      <c r="C93" s="127"/>
      <c r="D93" s="127"/>
      <c r="E93" s="1">
        <v>9521</v>
      </c>
      <c r="F93" s="1" t="s">
        <v>880</v>
      </c>
      <c r="G93" s="16">
        <v>1000</v>
      </c>
      <c r="H93" s="16"/>
      <c r="I93" s="16">
        <v>1000</v>
      </c>
    </row>
    <row r="94" spans="1:9" s="4" customFormat="1" x14ac:dyDescent="0.25">
      <c r="A94" s="127"/>
      <c r="B94" s="127"/>
      <c r="C94" s="127"/>
      <c r="D94" s="127"/>
      <c r="E94" s="1" t="s">
        <v>332</v>
      </c>
      <c r="F94" s="1" t="s">
        <v>331</v>
      </c>
      <c r="G94" s="16">
        <v>205</v>
      </c>
      <c r="H94" s="16"/>
      <c r="I94" s="16">
        <v>205</v>
      </c>
    </row>
    <row r="95" spans="1:9" s="4" customFormat="1" x14ac:dyDescent="0.25">
      <c r="A95" s="145"/>
      <c r="B95" s="145"/>
      <c r="C95" s="145"/>
      <c r="D95" s="145"/>
      <c r="E95" s="145"/>
      <c r="F95" s="145"/>
      <c r="G95" s="145"/>
    </row>
    <row r="96" spans="1:9" s="21" customFormat="1" ht="30.6" customHeight="1" x14ac:dyDescent="0.2">
      <c r="A96" s="134" t="s">
        <v>567</v>
      </c>
      <c r="B96" s="135"/>
      <c r="C96" s="135"/>
      <c r="D96" s="135"/>
      <c r="E96" s="135"/>
      <c r="F96" s="135"/>
      <c r="G96" s="135"/>
      <c r="H96" s="136"/>
      <c r="I96" s="136"/>
    </row>
    <row r="97" spans="1:11" s="4" customFormat="1" ht="30" customHeight="1" x14ac:dyDescent="0.25">
      <c r="A97" s="137" t="s">
        <v>562</v>
      </c>
      <c r="B97" s="138"/>
      <c r="C97" s="138"/>
      <c r="D97" s="139"/>
      <c r="E97" s="140" t="s">
        <v>563</v>
      </c>
      <c r="F97" s="140"/>
      <c r="G97" s="28" t="s">
        <v>566</v>
      </c>
      <c r="H97" s="22" t="s">
        <v>572</v>
      </c>
      <c r="I97" s="22" t="s">
        <v>571</v>
      </c>
    </row>
    <row r="98" spans="1:11" s="4" customFormat="1" x14ac:dyDescent="0.25">
      <c r="A98" s="151" t="s">
        <v>313</v>
      </c>
      <c r="B98" s="152"/>
      <c r="C98" s="152"/>
      <c r="D98" s="152"/>
      <c r="E98" s="152"/>
      <c r="F98" s="153"/>
      <c r="G98" s="17">
        <v>62087249</v>
      </c>
      <c r="H98" s="17">
        <v>4451779</v>
      </c>
      <c r="I98" s="17">
        <v>66539028</v>
      </c>
      <c r="K98" s="64"/>
    </row>
    <row r="99" spans="1:11" s="4" customFormat="1" x14ac:dyDescent="0.25">
      <c r="A99" s="141" t="s">
        <v>496</v>
      </c>
      <c r="B99" s="142"/>
      <c r="C99" s="143"/>
      <c r="D99" s="127" t="s">
        <v>497</v>
      </c>
      <c r="E99" s="150" t="s">
        <v>313</v>
      </c>
      <c r="F99" s="150"/>
      <c r="G99" s="15">
        <v>27731569</v>
      </c>
      <c r="H99" s="15">
        <v>4111152</v>
      </c>
      <c r="I99" s="15">
        <v>31842721</v>
      </c>
      <c r="K99" s="64"/>
    </row>
    <row r="100" spans="1:11" s="4" customFormat="1" x14ac:dyDescent="0.25">
      <c r="A100" s="144"/>
      <c r="B100" s="145"/>
      <c r="C100" s="146"/>
      <c r="D100" s="127"/>
      <c r="E100" s="1" t="s">
        <v>185</v>
      </c>
      <c r="F100" s="1" t="s">
        <v>300</v>
      </c>
      <c r="G100" s="16">
        <v>21462080</v>
      </c>
      <c r="H100" s="16">
        <v>3293878</v>
      </c>
      <c r="I100" s="16">
        <v>24755958</v>
      </c>
      <c r="J100" s="64"/>
      <c r="K100" s="64"/>
    </row>
    <row r="101" spans="1:11" s="4" customFormat="1" x14ac:dyDescent="0.25">
      <c r="A101" s="147"/>
      <c r="B101" s="148"/>
      <c r="C101" s="149"/>
      <c r="D101" s="127"/>
      <c r="E101" s="1" t="s">
        <v>186</v>
      </c>
      <c r="F101" s="1" t="s">
        <v>301</v>
      </c>
      <c r="G101" s="16">
        <v>6269489</v>
      </c>
      <c r="H101" s="16">
        <v>817274</v>
      </c>
      <c r="I101" s="16">
        <v>7086763</v>
      </c>
      <c r="J101" s="64"/>
      <c r="K101" s="64"/>
    </row>
    <row r="102" spans="1:11" s="4" customFormat="1" x14ac:dyDescent="0.25">
      <c r="A102" s="141" t="s">
        <v>498</v>
      </c>
      <c r="B102" s="142"/>
      <c r="C102" s="143"/>
      <c r="D102" s="127" t="s">
        <v>499</v>
      </c>
      <c r="E102" s="150" t="s">
        <v>313</v>
      </c>
      <c r="F102" s="150"/>
      <c r="G102" s="15">
        <v>20772512</v>
      </c>
      <c r="H102" s="15">
        <v>301550</v>
      </c>
      <c r="I102" s="15">
        <v>21074062</v>
      </c>
      <c r="J102" s="64"/>
      <c r="K102" s="64"/>
    </row>
    <row r="103" spans="1:11" s="4" customFormat="1" x14ac:dyDescent="0.25">
      <c r="A103" s="144"/>
      <c r="B103" s="145"/>
      <c r="C103" s="146"/>
      <c r="D103" s="127"/>
      <c r="E103" s="1" t="s">
        <v>187</v>
      </c>
      <c r="F103" s="1" t="s">
        <v>302</v>
      </c>
      <c r="G103" s="16">
        <v>204126</v>
      </c>
      <c r="H103" s="16">
        <v>6447</v>
      </c>
      <c r="I103" s="16">
        <v>210573</v>
      </c>
      <c r="J103" s="64"/>
      <c r="K103" s="64"/>
    </row>
    <row r="104" spans="1:11" s="4" customFormat="1" x14ac:dyDescent="0.25">
      <c r="A104" s="144"/>
      <c r="B104" s="145"/>
      <c r="C104" s="146"/>
      <c r="D104" s="127"/>
      <c r="E104" s="1" t="s">
        <v>188</v>
      </c>
      <c r="F104" s="1" t="s">
        <v>111</v>
      </c>
      <c r="G104" s="16">
        <v>15489187</v>
      </c>
      <c r="H104" s="16">
        <v>220219</v>
      </c>
      <c r="I104" s="16">
        <v>15709406</v>
      </c>
      <c r="J104" s="64"/>
      <c r="K104" s="64"/>
    </row>
    <row r="105" spans="1:11" s="4" customFormat="1" ht="31.5" x14ac:dyDescent="0.25">
      <c r="A105" s="144"/>
      <c r="B105" s="145"/>
      <c r="C105" s="146"/>
      <c r="D105" s="127"/>
      <c r="E105" s="1" t="s">
        <v>189</v>
      </c>
      <c r="F105" s="1" t="s">
        <v>298</v>
      </c>
      <c r="G105" s="16">
        <v>4727537</v>
      </c>
      <c r="H105" s="16">
        <v>73773</v>
      </c>
      <c r="I105" s="16">
        <v>4801310</v>
      </c>
      <c r="J105" s="64"/>
      <c r="K105" s="64"/>
    </row>
    <row r="106" spans="1:11" s="4" customFormat="1" ht="15" customHeight="1" x14ac:dyDescent="0.25">
      <c r="A106" s="144"/>
      <c r="B106" s="145"/>
      <c r="C106" s="146"/>
      <c r="D106" s="127"/>
      <c r="E106" s="1" t="s">
        <v>190</v>
      </c>
      <c r="F106" s="1" t="s">
        <v>303</v>
      </c>
      <c r="G106" s="16">
        <v>18586</v>
      </c>
      <c r="H106" s="16">
        <v>-147</v>
      </c>
      <c r="I106" s="16">
        <v>18439</v>
      </c>
      <c r="J106" s="64"/>
      <c r="K106" s="64"/>
    </row>
    <row r="107" spans="1:11" s="4" customFormat="1" x14ac:dyDescent="0.25">
      <c r="A107" s="147"/>
      <c r="B107" s="148"/>
      <c r="C107" s="149"/>
      <c r="D107" s="127"/>
      <c r="E107" s="1" t="s">
        <v>191</v>
      </c>
      <c r="F107" s="1" t="s">
        <v>304</v>
      </c>
      <c r="G107" s="16">
        <v>333076</v>
      </c>
      <c r="H107" s="16">
        <v>1258</v>
      </c>
      <c r="I107" s="16">
        <v>334334</v>
      </c>
      <c r="J107" s="64"/>
      <c r="K107" s="64"/>
    </row>
    <row r="108" spans="1:11" s="4" customFormat="1" x14ac:dyDescent="0.25">
      <c r="A108" s="141" t="s">
        <v>500</v>
      </c>
      <c r="B108" s="142"/>
      <c r="C108" s="143"/>
      <c r="D108" s="127" t="s">
        <v>501</v>
      </c>
      <c r="E108" s="150" t="s">
        <v>313</v>
      </c>
      <c r="F108" s="150"/>
      <c r="G108" s="15">
        <v>1714104</v>
      </c>
      <c r="H108" s="15">
        <v>84330</v>
      </c>
      <c r="I108" s="15">
        <v>1798434</v>
      </c>
      <c r="J108" s="64"/>
      <c r="K108" s="64"/>
    </row>
    <row r="109" spans="1:11" s="4" customFormat="1" ht="31.5" x14ac:dyDescent="0.25">
      <c r="A109" s="144"/>
      <c r="B109" s="145"/>
      <c r="C109" s="146"/>
      <c r="D109" s="127"/>
      <c r="E109" s="1" t="s">
        <v>147</v>
      </c>
      <c r="F109" s="1" t="s">
        <v>305</v>
      </c>
      <c r="G109" s="16">
        <v>1712264</v>
      </c>
      <c r="H109" s="16">
        <v>84330</v>
      </c>
      <c r="I109" s="16">
        <v>1796594</v>
      </c>
      <c r="J109" s="64"/>
      <c r="K109" s="64"/>
    </row>
    <row r="110" spans="1:11" s="4" customFormat="1" ht="63" x14ac:dyDescent="0.25">
      <c r="A110" s="147"/>
      <c r="B110" s="148"/>
      <c r="C110" s="149"/>
      <c r="D110" s="127"/>
      <c r="E110" s="1" t="s">
        <v>192</v>
      </c>
      <c r="F110" s="1" t="s">
        <v>502</v>
      </c>
      <c r="G110" s="16">
        <v>1840</v>
      </c>
      <c r="H110" s="16">
        <v>0</v>
      </c>
      <c r="I110" s="16">
        <v>1840</v>
      </c>
      <c r="J110" s="64"/>
      <c r="K110" s="64"/>
    </row>
    <row r="111" spans="1:11" s="4" customFormat="1" x14ac:dyDescent="0.25">
      <c r="A111" s="141" t="s">
        <v>193</v>
      </c>
      <c r="B111" s="142"/>
      <c r="C111" s="143"/>
      <c r="D111" s="127" t="s">
        <v>306</v>
      </c>
      <c r="E111" s="150" t="s">
        <v>313</v>
      </c>
      <c r="F111" s="150"/>
      <c r="G111" s="15">
        <v>1003402</v>
      </c>
      <c r="H111" s="15">
        <v>34650</v>
      </c>
      <c r="I111" s="15">
        <v>1038052</v>
      </c>
      <c r="J111" s="64"/>
      <c r="K111" s="64"/>
    </row>
    <row r="112" spans="1:11" s="4" customFormat="1" x14ac:dyDescent="0.25">
      <c r="A112" s="147"/>
      <c r="B112" s="148"/>
      <c r="C112" s="149"/>
      <c r="D112" s="127"/>
      <c r="E112" s="1" t="s">
        <v>194</v>
      </c>
      <c r="F112" s="1" t="s">
        <v>307</v>
      </c>
      <c r="G112" s="16">
        <v>1003402</v>
      </c>
      <c r="H112" s="16">
        <v>34650</v>
      </c>
      <c r="I112" s="16">
        <v>1038052</v>
      </c>
      <c r="J112" s="64"/>
      <c r="K112" s="64"/>
    </row>
    <row r="113" spans="1:14" s="4" customFormat="1" ht="15" customHeight="1" x14ac:dyDescent="0.25">
      <c r="A113" s="141" t="s">
        <v>503</v>
      </c>
      <c r="B113" s="142"/>
      <c r="C113" s="143"/>
      <c r="D113" s="127" t="s">
        <v>504</v>
      </c>
      <c r="E113" s="150" t="s">
        <v>313</v>
      </c>
      <c r="F113" s="150"/>
      <c r="G113" s="15">
        <v>6153580</v>
      </c>
      <c r="H113" s="15">
        <v>5144</v>
      </c>
      <c r="I113" s="15">
        <v>6158724</v>
      </c>
      <c r="J113" s="64"/>
      <c r="K113" s="64"/>
    </row>
    <row r="114" spans="1:14" s="4" customFormat="1" x14ac:dyDescent="0.25">
      <c r="A114" s="144"/>
      <c r="B114" s="145"/>
      <c r="C114" s="146"/>
      <c r="D114" s="127"/>
      <c r="E114" s="1" t="s">
        <v>195</v>
      </c>
      <c r="F114" s="1" t="s">
        <v>112</v>
      </c>
      <c r="G114" s="16">
        <v>2605</v>
      </c>
      <c r="H114" s="16">
        <v>0</v>
      </c>
      <c r="I114" s="16">
        <v>2605</v>
      </c>
      <c r="J114" s="64"/>
      <c r="K114" s="64"/>
    </row>
    <row r="115" spans="1:14" s="4" customFormat="1" x14ac:dyDescent="0.25">
      <c r="A115" s="147"/>
      <c r="B115" s="148"/>
      <c r="C115" s="149"/>
      <c r="D115" s="127"/>
      <c r="E115" s="1" t="s">
        <v>196</v>
      </c>
      <c r="F115" s="1" t="s">
        <v>308</v>
      </c>
      <c r="G115" s="16">
        <v>6150975</v>
      </c>
      <c r="H115" s="16">
        <v>5144</v>
      </c>
      <c r="I115" s="16">
        <v>6156119</v>
      </c>
      <c r="J115" s="64"/>
      <c r="K115" s="64"/>
    </row>
    <row r="116" spans="1:14" s="4" customFormat="1" x14ac:dyDescent="0.25">
      <c r="A116" s="141" t="s">
        <v>505</v>
      </c>
      <c r="B116" s="142"/>
      <c r="C116" s="143"/>
      <c r="D116" s="127" t="s">
        <v>506</v>
      </c>
      <c r="E116" s="150" t="s">
        <v>313</v>
      </c>
      <c r="F116" s="150"/>
      <c r="G116" s="15">
        <v>3484200</v>
      </c>
      <c r="H116" s="15">
        <v>-86886</v>
      </c>
      <c r="I116" s="15">
        <v>3397314</v>
      </c>
      <c r="J116" s="64"/>
      <c r="K116" s="64"/>
    </row>
    <row r="117" spans="1:14" s="4" customFormat="1" x14ac:dyDescent="0.25">
      <c r="A117" s="144"/>
      <c r="B117" s="145"/>
      <c r="C117" s="146"/>
      <c r="D117" s="127"/>
      <c r="E117" s="1" t="s">
        <v>197</v>
      </c>
      <c r="F117" s="1" t="s">
        <v>309</v>
      </c>
      <c r="G117" s="16">
        <v>487036</v>
      </c>
      <c r="H117" s="16">
        <v>-3797</v>
      </c>
      <c r="I117" s="16">
        <v>483239</v>
      </c>
      <c r="J117" s="64"/>
      <c r="K117" s="64"/>
    </row>
    <row r="118" spans="1:14" s="4" customFormat="1" x14ac:dyDescent="0.25">
      <c r="A118" s="144"/>
      <c r="B118" s="145"/>
      <c r="C118" s="146"/>
      <c r="D118" s="127"/>
      <c r="E118" s="1" t="s">
        <v>198</v>
      </c>
      <c r="F118" s="1" t="s">
        <v>310</v>
      </c>
      <c r="G118" s="16">
        <v>274100</v>
      </c>
      <c r="H118" s="16">
        <v>55000</v>
      </c>
      <c r="I118" s="16">
        <v>329100</v>
      </c>
      <c r="J118" s="64"/>
      <c r="K118" s="64"/>
    </row>
    <row r="119" spans="1:14" s="4" customFormat="1" ht="31.5" x14ac:dyDescent="0.25">
      <c r="A119" s="144"/>
      <c r="B119" s="145"/>
      <c r="C119" s="146"/>
      <c r="D119" s="127"/>
      <c r="E119" s="1" t="s">
        <v>199</v>
      </c>
      <c r="F119" s="1" t="s">
        <v>311</v>
      </c>
      <c r="G119" s="16">
        <v>2716964</v>
      </c>
      <c r="H119" s="16">
        <v>-138463</v>
      </c>
      <c r="I119" s="16">
        <v>2578501</v>
      </c>
      <c r="J119" s="64"/>
      <c r="K119" s="64"/>
    </row>
    <row r="120" spans="1:14" s="4" customFormat="1" ht="63" x14ac:dyDescent="0.25">
      <c r="A120" s="147"/>
      <c r="B120" s="148"/>
      <c r="C120" s="149"/>
      <c r="D120" s="127"/>
      <c r="E120" s="1">
        <v>6500</v>
      </c>
      <c r="F120" s="1" t="s">
        <v>881</v>
      </c>
      <c r="G120" s="16">
        <v>6100</v>
      </c>
      <c r="H120" s="16">
        <v>374</v>
      </c>
      <c r="I120" s="16">
        <v>6474</v>
      </c>
      <c r="J120" s="64"/>
      <c r="K120" s="64"/>
    </row>
    <row r="121" spans="1:14" s="4" customFormat="1" ht="15" customHeight="1" x14ac:dyDescent="0.25">
      <c r="A121" s="127" t="s">
        <v>507</v>
      </c>
      <c r="B121" s="127"/>
      <c r="C121" s="127"/>
      <c r="D121" s="127" t="s">
        <v>508</v>
      </c>
      <c r="E121" s="150" t="s">
        <v>313</v>
      </c>
      <c r="F121" s="150"/>
      <c r="G121" s="15">
        <v>1227882</v>
      </c>
      <c r="H121" s="15">
        <v>1839</v>
      </c>
      <c r="I121" s="15">
        <v>1229721</v>
      </c>
      <c r="J121" s="64"/>
      <c r="K121" s="64"/>
    </row>
    <row r="122" spans="1:14" s="4" customFormat="1" x14ac:dyDescent="0.25">
      <c r="A122" s="127"/>
      <c r="B122" s="127"/>
      <c r="C122" s="127"/>
      <c r="D122" s="127"/>
      <c r="E122" s="1" t="s">
        <v>200</v>
      </c>
      <c r="F122" s="1" t="s">
        <v>312</v>
      </c>
      <c r="G122" s="16">
        <v>1227882</v>
      </c>
      <c r="H122" s="16">
        <v>1839</v>
      </c>
      <c r="I122" s="16">
        <v>1229721</v>
      </c>
      <c r="J122" s="64"/>
      <c r="K122" s="64"/>
    </row>
    <row r="123" spans="1:14" s="4" customFormat="1" ht="15" hidden="1" customHeight="1" x14ac:dyDescent="0.25">
      <c r="A123" s="29"/>
      <c r="B123" s="30"/>
      <c r="C123" s="31"/>
      <c r="D123" s="92"/>
      <c r="E123" s="93">
        <v>7700</v>
      </c>
      <c r="F123" s="93" t="s">
        <v>570</v>
      </c>
      <c r="G123" s="94">
        <v>0</v>
      </c>
      <c r="K123" s="64">
        <f t="shared" ref="K123:K125" si="0">J123-I123</f>
        <v>0</v>
      </c>
    </row>
    <row r="124" spans="1:14" s="4" customFormat="1" ht="15" hidden="1" customHeight="1" x14ac:dyDescent="0.25">
      <c r="A124" s="141" t="s">
        <v>509</v>
      </c>
      <c r="B124" s="142"/>
      <c r="C124" s="143"/>
      <c r="D124" s="127" t="s">
        <v>510</v>
      </c>
      <c r="E124" s="150" t="s">
        <v>313</v>
      </c>
      <c r="F124" s="150"/>
      <c r="G124" s="15">
        <v>0</v>
      </c>
      <c r="K124" s="64">
        <f t="shared" si="0"/>
        <v>0</v>
      </c>
    </row>
    <row r="125" spans="1:14" s="4" customFormat="1" ht="30" hidden="1" customHeight="1" x14ac:dyDescent="0.25">
      <c r="A125" s="147"/>
      <c r="B125" s="148"/>
      <c r="C125" s="149"/>
      <c r="D125" s="127"/>
      <c r="E125" s="90" t="s">
        <v>511</v>
      </c>
      <c r="F125" s="90" t="s">
        <v>512</v>
      </c>
      <c r="G125" s="91">
        <v>0</v>
      </c>
      <c r="K125" s="64">
        <f t="shared" si="0"/>
        <v>0</v>
      </c>
    </row>
    <row r="126" spans="1:14" x14ac:dyDescent="0.25">
      <c r="J126" s="3"/>
      <c r="K126" s="3"/>
      <c r="L126" s="3"/>
      <c r="M126" s="3"/>
      <c r="N126" s="3"/>
    </row>
    <row r="127" spans="1:14" s="21" customFormat="1" ht="30.6" customHeight="1" x14ac:dyDescent="0.2">
      <c r="A127" s="134" t="s">
        <v>568</v>
      </c>
      <c r="B127" s="135"/>
      <c r="C127" s="135"/>
      <c r="D127" s="135"/>
      <c r="E127" s="135"/>
      <c r="F127" s="135"/>
      <c r="G127" s="135"/>
      <c r="H127" s="136"/>
      <c r="I127" s="136"/>
    </row>
    <row r="128" spans="1:14" ht="30" customHeight="1" x14ac:dyDescent="0.25">
      <c r="A128" s="161" t="s">
        <v>299</v>
      </c>
      <c r="B128" s="162"/>
      <c r="C128" s="161" t="s">
        <v>558</v>
      </c>
      <c r="D128" s="162"/>
      <c r="E128" s="22" t="s">
        <v>560</v>
      </c>
      <c r="F128" s="22" t="s">
        <v>559</v>
      </c>
      <c r="G128" s="22" t="s">
        <v>566</v>
      </c>
      <c r="H128" s="22" t="s">
        <v>572</v>
      </c>
      <c r="I128" s="22" t="s">
        <v>571</v>
      </c>
      <c r="J128" s="3"/>
      <c r="K128" s="3"/>
      <c r="L128" s="3"/>
      <c r="M128" s="3"/>
      <c r="N128" s="3"/>
    </row>
    <row r="129" spans="1:11" s="3" customFormat="1" x14ac:dyDescent="0.25">
      <c r="A129" s="154" t="s">
        <v>561</v>
      </c>
      <c r="B129" s="155"/>
      <c r="C129" s="155"/>
      <c r="D129" s="155"/>
      <c r="E129" s="155"/>
      <c r="F129" s="156"/>
      <c r="G129" s="18">
        <v>62087249</v>
      </c>
      <c r="H129" s="18">
        <v>4451779</v>
      </c>
      <c r="I129" s="18">
        <v>66539028</v>
      </c>
      <c r="J129" s="64"/>
      <c r="K129" s="66"/>
    </row>
    <row r="130" spans="1:11" s="3" customFormat="1" ht="15" customHeight="1" x14ac:dyDescent="0.25">
      <c r="A130" s="157" t="s">
        <v>6</v>
      </c>
      <c r="B130" s="157" t="s">
        <v>7</v>
      </c>
      <c r="C130" s="158" t="s">
        <v>313</v>
      </c>
      <c r="D130" s="159"/>
      <c r="E130" s="159"/>
      <c r="F130" s="160"/>
      <c r="G130" s="19">
        <v>5313789</v>
      </c>
      <c r="H130" s="19">
        <v>32250</v>
      </c>
      <c r="I130" s="19">
        <v>5346039</v>
      </c>
    </row>
    <row r="131" spans="1:11" s="3" customFormat="1" ht="15" customHeight="1" x14ac:dyDescent="0.25">
      <c r="A131" s="157"/>
      <c r="B131" s="157"/>
      <c r="C131" s="157" t="s">
        <v>201</v>
      </c>
      <c r="D131" s="157" t="s">
        <v>557</v>
      </c>
      <c r="E131" s="5" t="s">
        <v>202</v>
      </c>
      <c r="F131" s="5" t="s">
        <v>203</v>
      </c>
      <c r="G131" s="20">
        <v>2295187</v>
      </c>
      <c r="H131" s="20">
        <v>3000</v>
      </c>
      <c r="I131" s="20">
        <v>2298187</v>
      </c>
    </row>
    <row r="132" spans="1:11" s="3" customFormat="1" x14ac:dyDescent="0.25">
      <c r="A132" s="157"/>
      <c r="B132" s="157"/>
      <c r="C132" s="157"/>
      <c r="D132" s="157"/>
      <c r="E132" s="5">
        <v>1116</v>
      </c>
      <c r="F132" s="5" t="s">
        <v>1012</v>
      </c>
      <c r="G132" s="20">
        <v>167712</v>
      </c>
      <c r="H132" s="20">
        <v>-13000</v>
      </c>
      <c r="I132" s="20">
        <v>154712</v>
      </c>
      <c r="K132" s="66"/>
    </row>
    <row r="133" spans="1:11" s="3" customFormat="1" x14ac:dyDescent="0.25">
      <c r="A133" s="157"/>
      <c r="B133" s="157"/>
      <c r="C133" s="157"/>
      <c r="D133" s="157"/>
      <c r="E133" s="5" t="s">
        <v>8</v>
      </c>
      <c r="F133" s="5" t="s">
        <v>204</v>
      </c>
      <c r="G133" s="20">
        <v>430033</v>
      </c>
      <c r="H133" s="20">
        <v>10615</v>
      </c>
      <c r="I133" s="20">
        <v>440648</v>
      </c>
    </row>
    <row r="134" spans="1:11" s="3" customFormat="1" x14ac:dyDescent="0.25">
      <c r="A134" s="157"/>
      <c r="B134" s="157"/>
      <c r="C134" s="157"/>
      <c r="D134" s="157"/>
      <c r="E134" s="5" t="s">
        <v>9</v>
      </c>
      <c r="F134" s="5" t="s">
        <v>205</v>
      </c>
      <c r="G134" s="20">
        <v>115722</v>
      </c>
      <c r="H134" s="20"/>
      <c r="I134" s="20">
        <v>115722</v>
      </c>
    </row>
    <row r="135" spans="1:11" s="3" customFormat="1" x14ac:dyDescent="0.25">
      <c r="A135" s="157"/>
      <c r="B135" s="157"/>
      <c r="C135" s="157"/>
      <c r="D135" s="157"/>
      <c r="E135" s="5" t="s">
        <v>113</v>
      </c>
      <c r="F135" s="5" t="s">
        <v>206</v>
      </c>
      <c r="G135" s="20">
        <v>504666</v>
      </c>
      <c r="H135" s="20"/>
      <c r="I135" s="20">
        <v>504666</v>
      </c>
    </row>
    <row r="136" spans="1:11" s="3" customFormat="1" ht="31.5" x14ac:dyDescent="0.25">
      <c r="A136" s="157"/>
      <c r="B136" s="157"/>
      <c r="C136" s="27" t="s">
        <v>10</v>
      </c>
      <c r="D136" s="27" t="s">
        <v>556</v>
      </c>
      <c r="E136" s="5" t="s">
        <v>11</v>
      </c>
      <c r="F136" s="5" t="s">
        <v>209</v>
      </c>
      <c r="G136" s="20">
        <v>1106915</v>
      </c>
      <c r="H136" s="20">
        <v>31635</v>
      </c>
      <c r="I136" s="20">
        <v>1138550</v>
      </c>
    </row>
    <row r="137" spans="1:11" s="3" customFormat="1" ht="63" x14ac:dyDescent="0.25">
      <c r="A137" s="157"/>
      <c r="B137" s="157"/>
      <c r="C137" s="27" t="s">
        <v>12</v>
      </c>
      <c r="D137" s="27" t="s">
        <v>555</v>
      </c>
      <c r="E137" s="5" t="s">
        <v>13</v>
      </c>
      <c r="F137" s="5" t="s">
        <v>211</v>
      </c>
      <c r="G137" s="20">
        <v>693554</v>
      </c>
      <c r="H137" s="20"/>
      <c r="I137" s="20">
        <v>693554</v>
      </c>
    </row>
    <row r="138" spans="1:11" s="3" customFormat="1" ht="15" customHeight="1" x14ac:dyDescent="0.25">
      <c r="A138" s="157" t="s">
        <v>14</v>
      </c>
      <c r="B138" s="157" t="s">
        <v>15</v>
      </c>
      <c r="C138" s="158" t="s">
        <v>313</v>
      </c>
      <c r="D138" s="159"/>
      <c r="E138" s="159"/>
      <c r="F138" s="160"/>
      <c r="G138" s="19">
        <v>931898</v>
      </c>
      <c r="H138" s="19">
        <v>0</v>
      </c>
      <c r="I138" s="19">
        <v>931898</v>
      </c>
    </row>
    <row r="139" spans="1:11" s="3" customFormat="1" ht="31.5" x14ac:dyDescent="0.25">
      <c r="A139" s="157"/>
      <c r="B139" s="157"/>
      <c r="C139" s="27" t="s">
        <v>133</v>
      </c>
      <c r="D139" s="27" t="s">
        <v>316</v>
      </c>
      <c r="E139" s="5" t="s">
        <v>147</v>
      </c>
      <c r="F139" s="5" t="s">
        <v>184</v>
      </c>
      <c r="G139" s="20">
        <v>45000</v>
      </c>
      <c r="H139" s="20"/>
      <c r="I139" s="20">
        <v>45000</v>
      </c>
    </row>
    <row r="140" spans="1:11" s="3" customFormat="1" ht="47.25" x14ac:dyDescent="0.25">
      <c r="A140" s="157"/>
      <c r="B140" s="157"/>
      <c r="C140" s="27" t="s">
        <v>212</v>
      </c>
      <c r="D140" s="27" t="s">
        <v>317</v>
      </c>
      <c r="E140" s="5" t="s">
        <v>16</v>
      </c>
      <c r="F140" s="5" t="s">
        <v>213</v>
      </c>
      <c r="G140" s="20">
        <v>886898</v>
      </c>
      <c r="H140" s="20"/>
      <c r="I140" s="20">
        <v>886898</v>
      </c>
    </row>
    <row r="141" spans="1:11" s="3" customFormat="1" ht="15" customHeight="1" x14ac:dyDescent="0.25">
      <c r="A141" s="157" t="s">
        <v>17</v>
      </c>
      <c r="B141" s="157" t="s">
        <v>18</v>
      </c>
      <c r="C141" s="158" t="s">
        <v>313</v>
      </c>
      <c r="D141" s="159"/>
      <c r="E141" s="159"/>
      <c r="F141" s="160"/>
      <c r="G141" s="19">
        <v>7453402</v>
      </c>
      <c r="H141" s="19">
        <v>-32065</v>
      </c>
      <c r="I141" s="19">
        <v>7421337</v>
      </c>
    </row>
    <row r="142" spans="1:11" s="3" customFormat="1" ht="31.5" x14ac:dyDescent="0.25">
      <c r="A142" s="157"/>
      <c r="B142" s="157"/>
      <c r="C142" s="27" t="s">
        <v>117</v>
      </c>
      <c r="D142" s="27" t="s">
        <v>318</v>
      </c>
      <c r="E142" s="5" t="s">
        <v>118</v>
      </c>
      <c r="F142" s="5" t="s">
        <v>215</v>
      </c>
      <c r="G142" s="20">
        <v>59326</v>
      </c>
      <c r="H142" s="20">
        <v>23334</v>
      </c>
      <c r="I142" s="20">
        <v>82660</v>
      </c>
    </row>
    <row r="143" spans="1:11" s="3" customFormat="1" x14ac:dyDescent="0.25">
      <c r="A143" s="157"/>
      <c r="B143" s="157"/>
      <c r="C143" s="27" t="s">
        <v>19</v>
      </c>
      <c r="D143" s="27" t="s">
        <v>20</v>
      </c>
      <c r="E143" s="5" t="s">
        <v>21</v>
      </c>
      <c r="F143" s="5" t="s">
        <v>217</v>
      </c>
      <c r="G143" s="20">
        <v>431156</v>
      </c>
      <c r="H143" s="20"/>
      <c r="I143" s="20">
        <v>431156</v>
      </c>
    </row>
    <row r="144" spans="1:11" s="3" customFormat="1" x14ac:dyDescent="0.25">
      <c r="A144" s="157"/>
      <c r="B144" s="157"/>
      <c r="C144" s="157" t="s">
        <v>554</v>
      </c>
      <c r="D144" s="157" t="s">
        <v>553</v>
      </c>
      <c r="E144" s="5" t="s">
        <v>24</v>
      </c>
      <c r="F144" s="5" t="s">
        <v>552</v>
      </c>
      <c r="G144" s="20">
        <v>4619763</v>
      </c>
      <c r="H144" s="20">
        <v>155771</v>
      </c>
      <c r="I144" s="20">
        <v>4775534</v>
      </c>
    </row>
    <row r="145" spans="1:9" s="3" customFormat="1" ht="31.5" x14ac:dyDescent="0.25">
      <c r="A145" s="157"/>
      <c r="B145" s="157"/>
      <c r="C145" s="157"/>
      <c r="D145" s="157"/>
      <c r="E145" s="5" t="s">
        <v>25</v>
      </c>
      <c r="F145" s="5" t="s">
        <v>218</v>
      </c>
      <c r="G145" s="20">
        <v>0</v>
      </c>
      <c r="H145" s="20"/>
      <c r="I145" s="20">
        <v>0</v>
      </c>
    </row>
    <row r="146" spans="1:9" s="3" customFormat="1" x14ac:dyDescent="0.25">
      <c r="A146" s="157"/>
      <c r="B146" s="157"/>
      <c r="C146" s="157" t="s">
        <v>175</v>
      </c>
      <c r="D146" s="157" t="s">
        <v>26</v>
      </c>
      <c r="E146" s="5" t="s">
        <v>220</v>
      </c>
      <c r="F146" s="5" t="s">
        <v>1007</v>
      </c>
      <c r="G146" s="20">
        <v>195074</v>
      </c>
      <c r="H146" s="20">
        <v>13000</v>
      </c>
      <c r="I146" s="20">
        <v>208074</v>
      </c>
    </row>
    <row r="147" spans="1:9" s="3" customFormat="1" x14ac:dyDescent="0.25">
      <c r="A147" s="157"/>
      <c r="B147" s="157"/>
      <c r="C147" s="157"/>
      <c r="D147" s="157"/>
      <c r="E147" s="5" t="s">
        <v>221</v>
      </c>
      <c r="F147" s="5" t="s">
        <v>1008</v>
      </c>
      <c r="G147" s="20">
        <v>201608</v>
      </c>
      <c r="H147" s="20">
        <v>37390</v>
      </c>
      <c r="I147" s="20">
        <v>238998</v>
      </c>
    </row>
    <row r="148" spans="1:9" s="3" customFormat="1" x14ac:dyDescent="0.25">
      <c r="A148" s="157"/>
      <c r="B148" s="157"/>
      <c r="C148" s="157"/>
      <c r="D148" s="157"/>
      <c r="E148" s="5" t="s">
        <v>222</v>
      </c>
      <c r="F148" s="5" t="s">
        <v>223</v>
      </c>
      <c r="G148" s="20">
        <v>715372</v>
      </c>
      <c r="H148" s="20"/>
      <c r="I148" s="20">
        <v>715372</v>
      </c>
    </row>
    <row r="149" spans="1:9" s="3" customFormat="1" x14ac:dyDescent="0.25">
      <c r="A149" s="157"/>
      <c r="B149" s="157"/>
      <c r="C149" s="157"/>
      <c r="D149" s="157"/>
      <c r="E149" s="5" t="s">
        <v>224</v>
      </c>
      <c r="F149" s="5" t="s">
        <v>225</v>
      </c>
      <c r="G149" s="20">
        <v>215535</v>
      </c>
      <c r="H149" s="20">
        <v>-22390</v>
      </c>
      <c r="I149" s="20">
        <v>193145</v>
      </c>
    </row>
    <row r="150" spans="1:9" s="3" customFormat="1" ht="15" hidden="1" customHeight="1" x14ac:dyDescent="0.25">
      <c r="A150" s="157"/>
      <c r="B150" s="157"/>
      <c r="C150" s="157"/>
      <c r="D150" s="157"/>
      <c r="E150" s="5" t="s">
        <v>226</v>
      </c>
      <c r="F150" s="5" t="s">
        <v>227</v>
      </c>
      <c r="G150" s="20">
        <v>0</v>
      </c>
      <c r="H150" s="20"/>
      <c r="I150" s="20">
        <v>0</v>
      </c>
    </row>
    <row r="151" spans="1:9" s="3" customFormat="1" x14ac:dyDescent="0.25">
      <c r="A151" s="157"/>
      <c r="B151" s="157"/>
      <c r="C151" s="157"/>
      <c r="D151" s="157"/>
      <c r="E151" s="5" t="s">
        <v>228</v>
      </c>
      <c r="F151" s="5" t="s">
        <v>1009</v>
      </c>
      <c r="G151" s="20">
        <v>236699</v>
      </c>
      <c r="H151" s="20"/>
      <c r="I151" s="20">
        <v>236699</v>
      </c>
    </row>
    <row r="152" spans="1:9" s="3" customFormat="1" x14ac:dyDescent="0.25">
      <c r="A152" s="157"/>
      <c r="B152" s="157"/>
      <c r="C152" s="157"/>
      <c r="D152" s="157"/>
      <c r="E152" s="5" t="s">
        <v>229</v>
      </c>
      <c r="F152" s="5" t="s">
        <v>230</v>
      </c>
      <c r="G152" s="20">
        <v>82974</v>
      </c>
      <c r="H152" s="20">
        <v>-15000</v>
      </c>
      <c r="I152" s="20">
        <v>67974</v>
      </c>
    </row>
    <row r="153" spans="1:9" s="3" customFormat="1" x14ac:dyDescent="0.25">
      <c r="A153" s="157"/>
      <c r="B153" s="157"/>
      <c r="C153" s="157"/>
      <c r="D153" s="157"/>
      <c r="E153" s="5" t="s">
        <v>231</v>
      </c>
      <c r="F153" s="5" t="s">
        <v>1010</v>
      </c>
      <c r="G153" s="20">
        <v>14391</v>
      </c>
      <c r="H153" s="20"/>
      <c r="I153" s="20">
        <v>14391</v>
      </c>
    </row>
    <row r="154" spans="1:9" s="3" customFormat="1" x14ac:dyDescent="0.25">
      <c r="A154" s="157"/>
      <c r="B154" s="157"/>
      <c r="C154" s="157"/>
      <c r="D154" s="157"/>
      <c r="E154" s="5" t="s">
        <v>233</v>
      </c>
      <c r="F154" s="5" t="s">
        <v>234</v>
      </c>
      <c r="G154" s="20">
        <v>118838</v>
      </c>
      <c r="H154" s="20"/>
      <c r="I154" s="20">
        <v>118838</v>
      </c>
    </row>
    <row r="155" spans="1:9" s="3" customFormat="1" x14ac:dyDescent="0.25">
      <c r="A155" s="157"/>
      <c r="B155" s="157"/>
      <c r="C155" s="157"/>
      <c r="D155" s="157"/>
      <c r="E155" s="5" t="s">
        <v>551</v>
      </c>
      <c r="F155" s="5" t="s">
        <v>1011</v>
      </c>
      <c r="G155" s="20">
        <v>165706</v>
      </c>
      <c r="H155" s="20"/>
      <c r="I155" s="20">
        <v>165706</v>
      </c>
    </row>
    <row r="156" spans="1:9" s="3" customFormat="1" x14ac:dyDescent="0.25">
      <c r="A156" s="157"/>
      <c r="B156" s="157"/>
      <c r="C156" s="157"/>
      <c r="D156" s="157"/>
      <c r="E156" s="5" t="s">
        <v>549</v>
      </c>
      <c r="F156" s="5" t="s">
        <v>548</v>
      </c>
      <c r="G156" s="20">
        <v>77610</v>
      </c>
      <c r="H156" s="20"/>
      <c r="I156" s="20">
        <v>77610</v>
      </c>
    </row>
    <row r="157" spans="1:9" s="3" customFormat="1" ht="15" customHeight="1" x14ac:dyDescent="0.25">
      <c r="A157" s="157"/>
      <c r="B157" s="157"/>
      <c r="C157" s="157" t="s">
        <v>27</v>
      </c>
      <c r="D157" s="157" t="s">
        <v>547</v>
      </c>
      <c r="E157" s="5" t="s">
        <v>28</v>
      </c>
      <c r="F157" s="5" t="s">
        <v>235</v>
      </c>
      <c r="G157" s="20">
        <v>263732</v>
      </c>
      <c r="H157" s="20">
        <v>-224170</v>
      </c>
      <c r="I157" s="20">
        <v>39562</v>
      </c>
    </row>
    <row r="158" spans="1:9" s="3" customFormat="1" ht="31.5" x14ac:dyDescent="0.25">
      <c r="A158" s="157"/>
      <c r="B158" s="157"/>
      <c r="C158" s="157"/>
      <c r="D158" s="157"/>
      <c r="E158" s="5">
        <v>47496</v>
      </c>
      <c r="F158" s="5" t="s">
        <v>882</v>
      </c>
      <c r="G158" s="20">
        <v>30505</v>
      </c>
      <c r="H158" s="20"/>
      <c r="I158" s="20">
        <v>30505</v>
      </c>
    </row>
    <row r="159" spans="1:9" s="3" customFormat="1" x14ac:dyDescent="0.25">
      <c r="A159" s="157"/>
      <c r="B159" s="157"/>
      <c r="C159" s="27" t="s">
        <v>29</v>
      </c>
      <c r="D159" s="27" t="s">
        <v>546</v>
      </c>
      <c r="E159" s="5" t="s">
        <v>30</v>
      </c>
      <c r="F159" s="5" t="s">
        <v>237</v>
      </c>
      <c r="G159" s="20">
        <v>25113</v>
      </c>
      <c r="H159" s="20"/>
      <c r="I159" s="20">
        <v>25113</v>
      </c>
    </row>
    <row r="160" spans="1:9" s="3" customFormat="1" ht="15" customHeight="1" x14ac:dyDescent="0.25">
      <c r="A160" s="157" t="s">
        <v>31</v>
      </c>
      <c r="B160" s="157" t="s">
        <v>32</v>
      </c>
      <c r="C160" s="158" t="s">
        <v>313</v>
      </c>
      <c r="D160" s="159"/>
      <c r="E160" s="159"/>
      <c r="F160" s="160"/>
      <c r="G160" s="19">
        <v>226919</v>
      </c>
      <c r="H160" s="19">
        <v>3621</v>
      </c>
      <c r="I160" s="19">
        <v>230540</v>
      </c>
    </row>
    <row r="161" spans="1:11" s="3" customFormat="1" ht="15" customHeight="1" x14ac:dyDescent="0.25">
      <c r="A161" s="157"/>
      <c r="B161" s="157"/>
      <c r="C161" s="157" t="s">
        <v>33</v>
      </c>
      <c r="D161" s="157" t="s">
        <v>34</v>
      </c>
      <c r="E161" s="5" t="s">
        <v>35</v>
      </c>
      <c r="F161" s="5" t="s">
        <v>34</v>
      </c>
      <c r="G161" s="20">
        <v>28119</v>
      </c>
      <c r="H161" s="20">
        <v>3621</v>
      </c>
      <c r="I161" s="20">
        <v>31740</v>
      </c>
    </row>
    <row r="162" spans="1:11" s="3" customFormat="1" ht="31.5" x14ac:dyDescent="0.25">
      <c r="A162" s="157"/>
      <c r="B162" s="157"/>
      <c r="C162" s="157"/>
      <c r="D162" s="157"/>
      <c r="E162" s="5">
        <v>5103</v>
      </c>
      <c r="F162" s="5" t="s">
        <v>883</v>
      </c>
      <c r="G162" s="20">
        <v>65316</v>
      </c>
      <c r="H162" s="20"/>
      <c r="I162" s="20">
        <v>65316</v>
      </c>
    </row>
    <row r="163" spans="1:11" s="3" customFormat="1" ht="31.5" x14ac:dyDescent="0.25">
      <c r="A163" s="157"/>
      <c r="B163" s="157"/>
      <c r="C163" s="27" t="s">
        <v>36</v>
      </c>
      <c r="D163" s="27" t="s">
        <v>37</v>
      </c>
      <c r="E163" s="5" t="s">
        <v>38</v>
      </c>
      <c r="F163" s="5" t="s">
        <v>545</v>
      </c>
      <c r="G163" s="20">
        <v>128484</v>
      </c>
      <c r="H163" s="20"/>
      <c r="I163" s="20">
        <v>128484</v>
      </c>
    </row>
    <row r="164" spans="1:11" s="3" customFormat="1" ht="31.5" x14ac:dyDescent="0.25">
      <c r="A164" s="157"/>
      <c r="B164" s="157"/>
      <c r="C164" s="27" t="s">
        <v>134</v>
      </c>
      <c r="D164" s="27" t="s">
        <v>135</v>
      </c>
      <c r="E164" s="5" t="s">
        <v>163</v>
      </c>
      <c r="F164" s="5" t="s">
        <v>544</v>
      </c>
      <c r="G164" s="20">
        <v>5000</v>
      </c>
      <c r="H164" s="20"/>
      <c r="I164" s="20">
        <v>5000</v>
      </c>
    </row>
    <row r="165" spans="1:11" s="3" customFormat="1" ht="15" customHeight="1" x14ac:dyDescent="0.25">
      <c r="A165" s="157" t="s">
        <v>39</v>
      </c>
      <c r="B165" s="157" t="s">
        <v>321</v>
      </c>
      <c r="C165" s="158" t="s">
        <v>313</v>
      </c>
      <c r="D165" s="159"/>
      <c r="E165" s="159"/>
      <c r="F165" s="160"/>
      <c r="G165" s="19">
        <v>7363227</v>
      </c>
      <c r="H165" s="19">
        <v>-73556</v>
      </c>
      <c r="I165" s="19">
        <v>7289671</v>
      </c>
      <c r="J165" s="64"/>
      <c r="K165" s="66"/>
    </row>
    <row r="166" spans="1:11" s="3" customFormat="1" ht="31.5" x14ac:dyDescent="0.25">
      <c r="A166" s="157"/>
      <c r="B166" s="157"/>
      <c r="C166" s="157" t="s">
        <v>40</v>
      </c>
      <c r="D166" s="157" t="s">
        <v>41</v>
      </c>
      <c r="E166" s="5" t="s">
        <v>42</v>
      </c>
      <c r="F166" s="5" t="s">
        <v>238</v>
      </c>
      <c r="G166" s="20">
        <v>1180346</v>
      </c>
      <c r="H166" s="20"/>
      <c r="I166" s="20">
        <v>1180346</v>
      </c>
    </row>
    <row r="167" spans="1:11" s="3" customFormat="1" x14ac:dyDescent="0.25">
      <c r="A167" s="157"/>
      <c r="B167" s="157"/>
      <c r="C167" s="157"/>
      <c r="D167" s="157"/>
      <c r="E167" s="5" t="s">
        <v>43</v>
      </c>
      <c r="F167" s="5" t="s">
        <v>543</v>
      </c>
      <c r="G167" s="20">
        <v>2871917</v>
      </c>
      <c r="H167" s="20"/>
      <c r="I167" s="20">
        <v>2871917</v>
      </c>
    </row>
    <row r="168" spans="1:11" s="3" customFormat="1" x14ac:dyDescent="0.25">
      <c r="A168" s="157"/>
      <c r="B168" s="157"/>
      <c r="C168" s="157"/>
      <c r="D168" s="157"/>
      <c r="E168" s="5" t="s">
        <v>44</v>
      </c>
      <c r="F168" s="5" t="s">
        <v>575</v>
      </c>
      <c r="G168" s="20">
        <v>420859</v>
      </c>
      <c r="H168" s="20"/>
      <c r="I168" s="20">
        <v>420859</v>
      </c>
    </row>
    <row r="169" spans="1:11" s="3" customFormat="1" ht="31.5" x14ac:dyDescent="0.25">
      <c r="A169" s="157"/>
      <c r="B169" s="157"/>
      <c r="C169" s="157"/>
      <c r="D169" s="157"/>
      <c r="E169" s="5" t="s">
        <v>45</v>
      </c>
      <c r="F169" s="5" t="s">
        <v>239</v>
      </c>
      <c r="G169" s="20">
        <v>94476</v>
      </c>
      <c r="H169" s="20">
        <v>5873</v>
      </c>
      <c r="I169" s="20">
        <v>100349</v>
      </c>
    </row>
    <row r="170" spans="1:11" s="3" customFormat="1" x14ac:dyDescent="0.25">
      <c r="A170" s="157"/>
      <c r="B170" s="157"/>
      <c r="C170" s="157"/>
      <c r="D170" s="157"/>
      <c r="E170" s="5" t="s">
        <v>46</v>
      </c>
      <c r="F170" s="5" t="s">
        <v>240</v>
      </c>
      <c r="G170" s="20">
        <v>12341</v>
      </c>
      <c r="H170" s="20"/>
      <c r="I170" s="20">
        <v>12341</v>
      </c>
    </row>
    <row r="171" spans="1:11" s="3" customFormat="1" x14ac:dyDescent="0.25">
      <c r="A171" s="157"/>
      <c r="B171" s="157"/>
      <c r="C171" s="157"/>
      <c r="D171" s="157"/>
      <c r="E171" s="5" t="s">
        <v>241</v>
      </c>
      <c r="F171" s="5" t="s">
        <v>242</v>
      </c>
      <c r="G171" s="20">
        <v>271529</v>
      </c>
      <c r="H171" s="20"/>
      <c r="I171" s="20">
        <v>271529</v>
      </c>
    </row>
    <row r="172" spans="1:11" s="3" customFormat="1" x14ac:dyDescent="0.25">
      <c r="A172" s="157"/>
      <c r="B172" s="157"/>
      <c r="C172" s="157"/>
      <c r="D172" s="157"/>
      <c r="E172" s="5" t="s">
        <v>542</v>
      </c>
      <c r="F172" s="5" t="s">
        <v>541</v>
      </c>
      <c r="G172" s="20">
        <v>30999</v>
      </c>
      <c r="H172" s="20"/>
      <c r="I172" s="20">
        <v>30999</v>
      </c>
    </row>
    <row r="173" spans="1:11" s="3" customFormat="1" x14ac:dyDescent="0.25">
      <c r="A173" s="157"/>
      <c r="B173" s="157"/>
      <c r="C173" s="157"/>
      <c r="D173" s="157"/>
      <c r="E173" s="5" t="s">
        <v>540</v>
      </c>
      <c r="F173" s="5" t="s">
        <v>539</v>
      </c>
      <c r="G173" s="20">
        <v>122076</v>
      </c>
      <c r="H173" s="20"/>
      <c r="I173" s="20">
        <v>122076</v>
      </c>
    </row>
    <row r="174" spans="1:11" s="3" customFormat="1" x14ac:dyDescent="0.25">
      <c r="A174" s="157"/>
      <c r="B174" s="157"/>
      <c r="C174" s="157"/>
      <c r="D174" s="157"/>
      <c r="E174" s="5" t="s">
        <v>538</v>
      </c>
      <c r="F174" s="5" t="s">
        <v>537</v>
      </c>
      <c r="G174" s="20">
        <v>437629</v>
      </c>
      <c r="H174" s="20"/>
      <c r="I174" s="20">
        <v>437629</v>
      </c>
    </row>
    <row r="175" spans="1:11" s="3" customFormat="1" x14ac:dyDescent="0.25">
      <c r="A175" s="157"/>
      <c r="B175" s="157"/>
      <c r="C175" s="157"/>
      <c r="D175" s="157"/>
      <c r="E175" s="5" t="s">
        <v>536</v>
      </c>
      <c r="F175" s="5" t="s">
        <v>535</v>
      </c>
      <c r="G175" s="20">
        <v>121141</v>
      </c>
      <c r="H175" s="20"/>
      <c r="I175" s="20">
        <v>121141</v>
      </c>
    </row>
    <row r="176" spans="1:11" s="3" customFormat="1" x14ac:dyDescent="0.25">
      <c r="A176" s="157"/>
      <c r="B176" s="157"/>
      <c r="C176" s="157"/>
      <c r="D176" s="157"/>
      <c r="E176" s="5" t="s">
        <v>534</v>
      </c>
      <c r="F176" s="5" t="s">
        <v>533</v>
      </c>
      <c r="G176" s="20">
        <v>21831</v>
      </c>
      <c r="H176" s="20"/>
      <c r="I176" s="20">
        <v>21831</v>
      </c>
    </row>
    <row r="177" spans="1:12" s="3" customFormat="1" x14ac:dyDescent="0.25">
      <c r="A177" s="157"/>
      <c r="B177" s="157"/>
      <c r="C177" s="157"/>
      <c r="D177" s="157"/>
      <c r="E177" s="5" t="s">
        <v>47</v>
      </c>
      <c r="F177" s="5" t="s">
        <v>243</v>
      </c>
      <c r="G177" s="20">
        <v>217750</v>
      </c>
      <c r="H177" s="20">
        <v>6533</v>
      </c>
      <c r="I177" s="20">
        <v>224283</v>
      </c>
    </row>
    <row r="178" spans="1:12" s="3" customFormat="1" ht="31.5" x14ac:dyDescent="0.25">
      <c r="A178" s="157"/>
      <c r="B178" s="157"/>
      <c r="C178" s="157"/>
      <c r="D178" s="157"/>
      <c r="E178" s="5" t="s">
        <v>48</v>
      </c>
      <c r="F178" s="5" t="s">
        <v>244</v>
      </c>
      <c r="G178" s="20">
        <v>135747</v>
      </c>
      <c r="H178" s="20"/>
      <c r="I178" s="20">
        <v>135747</v>
      </c>
    </row>
    <row r="179" spans="1:12" s="3" customFormat="1" x14ac:dyDescent="0.25">
      <c r="A179" s="157"/>
      <c r="B179" s="157"/>
      <c r="C179" s="27" t="s">
        <v>49</v>
      </c>
      <c r="D179" s="27" t="s">
        <v>50</v>
      </c>
      <c r="E179" s="5" t="s">
        <v>51</v>
      </c>
      <c r="F179" s="5" t="s">
        <v>50</v>
      </c>
      <c r="G179" s="20">
        <v>625250</v>
      </c>
      <c r="H179" s="20"/>
      <c r="I179" s="20">
        <v>625250</v>
      </c>
    </row>
    <row r="180" spans="1:12" s="3" customFormat="1" ht="15" customHeight="1" x14ac:dyDescent="0.25">
      <c r="A180" s="157"/>
      <c r="B180" s="157"/>
      <c r="C180" s="157" t="s">
        <v>52</v>
      </c>
      <c r="D180" s="157" t="s">
        <v>322</v>
      </c>
      <c r="E180" s="5" t="s">
        <v>53</v>
      </c>
      <c r="F180" s="5" t="s">
        <v>246</v>
      </c>
      <c r="G180" s="20">
        <v>45549</v>
      </c>
      <c r="H180" s="20"/>
      <c r="I180" s="20">
        <v>45549</v>
      </c>
    </row>
    <row r="181" spans="1:12" s="3" customFormat="1" x14ac:dyDescent="0.25">
      <c r="A181" s="157"/>
      <c r="B181" s="157"/>
      <c r="C181" s="157"/>
      <c r="D181" s="157"/>
      <c r="E181" s="5" t="s">
        <v>121</v>
      </c>
      <c r="F181" s="5" t="s">
        <v>122</v>
      </c>
      <c r="G181" s="20">
        <v>312790</v>
      </c>
      <c r="H181" s="20"/>
      <c r="I181" s="20">
        <v>312790</v>
      </c>
    </row>
    <row r="182" spans="1:12" s="3" customFormat="1" x14ac:dyDescent="0.25">
      <c r="A182" s="157"/>
      <c r="B182" s="157"/>
      <c r="C182" s="157"/>
      <c r="D182" s="157"/>
      <c r="E182" s="5" t="s">
        <v>54</v>
      </c>
      <c r="F182" s="5" t="s">
        <v>247</v>
      </c>
      <c r="G182" s="20">
        <v>440997</v>
      </c>
      <c r="H182" s="20">
        <v>-85962</v>
      </c>
      <c r="I182" s="20">
        <v>355035</v>
      </c>
    </row>
    <row r="183" spans="1:12" s="3" customFormat="1" ht="15" customHeight="1" x14ac:dyDescent="0.25">
      <c r="A183" s="157" t="s">
        <v>55</v>
      </c>
      <c r="B183" s="157" t="s">
        <v>323</v>
      </c>
      <c r="C183" s="158" t="s">
        <v>313</v>
      </c>
      <c r="D183" s="159"/>
      <c r="E183" s="159"/>
      <c r="F183" s="160"/>
      <c r="G183" s="19">
        <v>5217138</v>
      </c>
      <c r="H183" s="19">
        <v>11499</v>
      </c>
      <c r="I183" s="19">
        <v>5228637</v>
      </c>
      <c r="J183" s="64"/>
      <c r="K183" s="66"/>
    </row>
    <row r="184" spans="1:12" s="3" customFormat="1" ht="15" customHeight="1" x14ac:dyDescent="0.25">
      <c r="A184" s="157"/>
      <c r="B184" s="157"/>
      <c r="C184" s="157" t="s">
        <v>56</v>
      </c>
      <c r="D184" s="157" t="s">
        <v>324</v>
      </c>
      <c r="E184" s="5" t="s">
        <v>57</v>
      </c>
      <c r="F184" s="5" t="s">
        <v>1005</v>
      </c>
      <c r="G184" s="20">
        <v>686658</v>
      </c>
      <c r="H184" s="20"/>
      <c r="I184" s="20">
        <v>686658</v>
      </c>
      <c r="K184" s="98"/>
      <c r="L184" s="99"/>
    </row>
    <row r="185" spans="1:12" s="3" customFormat="1" x14ac:dyDescent="0.25">
      <c r="A185" s="157"/>
      <c r="B185" s="157"/>
      <c r="C185" s="157"/>
      <c r="D185" s="157"/>
      <c r="E185" s="5" t="s">
        <v>58</v>
      </c>
      <c r="F185" s="5" t="s">
        <v>248</v>
      </c>
      <c r="G185" s="20">
        <v>106462</v>
      </c>
      <c r="H185" s="20">
        <v>-8758</v>
      </c>
      <c r="I185" s="20">
        <v>97704</v>
      </c>
    </row>
    <row r="186" spans="1:12" s="3" customFormat="1" ht="31.5" x14ac:dyDescent="0.25">
      <c r="A186" s="157"/>
      <c r="B186" s="157"/>
      <c r="C186" s="157"/>
      <c r="D186" s="157"/>
      <c r="E186" s="5" t="s">
        <v>136</v>
      </c>
      <c r="F186" s="5" t="s">
        <v>532</v>
      </c>
      <c r="G186" s="20">
        <v>93374</v>
      </c>
      <c r="H186" s="20">
        <v>-2573</v>
      </c>
      <c r="I186" s="20">
        <v>90801</v>
      </c>
    </row>
    <row r="187" spans="1:12" s="3" customFormat="1" ht="31.5" x14ac:dyDescent="0.25">
      <c r="A187" s="157"/>
      <c r="B187" s="157"/>
      <c r="C187" s="157"/>
      <c r="D187" s="157"/>
      <c r="E187" s="5" t="s">
        <v>171</v>
      </c>
      <c r="F187" s="5" t="s">
        <v>330</v>
      </c>
      <c r="G187" s="20">
        <v>4915</v>
      </c>
      <c r="H187" s="20"/>
      <c r="I187" s="20">
        <v>4915</v>
      </c>
    </row>
    <row r="188" spans="1:12" s="3" customFormat="1" ht="31.5" x14ac:dyDescent="0.25">
      <c r="A188" s="157"/>
      <c r="B188" s="157"/>
      <c r="C188" s="157"/>
      <c r="D188" s="157"/>
      <c r="E188" s="5" t="s">
        <v>531</v>
      </c>
      <c r="F188" s="5" t="s">
        <v>530</v>
      </c>
      <c r="G188" s="20">
        <v>3150</v>
      </c>
      <c r="H188" s="20"/>
      <c r="I188" s="20">
        <v>3150</v>
      </c>
    </row>
    <row r="189" spans="1:12" s="3" customFormat="1" x14ac:dyDescent="0.25">
      <c r="A189" s="157"/>
      <c r="B189" s="157"/>
      <c r="C189" s="157" t="s">
        <v>249</v>
      </c>
      <c r="D189" s="157" t="s">
        <v>59</v>
      </c>
      <c r="E189" s="5" t="s">
        <v>60</v>
      </c>
      <c r="F189" s="5" t="s">
        <v>61</v>
      </c>
      <c r="G189" s="20">
        <v>253020</v>
      </c>
      <c r="H189" s="67"/>
      <c r="I189" s="20">
        <v>253020</v>
      </c>
    </row>
    <row r="190" spans="1:12" s="3" customFormat="1" x14ac:dyDescent="0.25">
      <c r="A190" s="157"/>
      <c r="B190" s="157"/>
      <c r="C190" s="157"/>
      <c r="D190" s="157"/>
      <c r="E190" s="5" t="s">
        <v>62</v>
      </c>
      <c r="F190" s="5" t="s">
        <v>63</v>
      </c>
      <c r="G190" s="20">
        <v>24233</v>
      </c>
      <c r="H190" s="67"/>
      <c r="I190" s="20">
        <v>24233</v>
      </c>
    </row>
    <row r="191" spans="1:12" s="3" customFormat="1" x14ac:dyDescent="0.25">
      <c r="A191" s="157"/>
      <c r="B191" s="157"/>
      <c r="C191" s="157"/>
      <c r="D191" s="157"/>
      <c r="E191" s="5" t="s">
        <v>64</v>
      </c>
      <c r="F191" s="5" t="s">
        <v>65</v>
      </c>
      <c r="G191" s="20">
        <v>42615</v>
      </c>
      <c r="H191" s="67"/>
      <c r="I191" s="20">
        <v>42615</v>
      </c>
    </row>
    <row r="192" spans="1:12" s="3" customFormat="1" x14ac:dyDescent="0.25">
      <c r="A192" s="157"/>
      <c r="B192" s="157"/>
      <c r="C192" s="157"/>
      <c r="D192" s="157"/>
      <c r="E192" s="5" t="s">
        <v>66</v>
      </c>
      <c r="F192" s="5" t="s">
        <v>250</v>
      </c>
      <c r="G192" s="20">
        <v>20127</v>
      </c>
      <c r="H192" s="67"/>
      <c r="I192" s="20">
        <v>20127</v>
      </c>
    </row>
    <row r="193" spans="1:12" s="3" customFormat="1" x14ac:dyDescent="0.25">
      <c r="A193" s="157"/>
      <c r="B193" s="157"/>
      <c r="C193" s="157"/>
      <c r="D193" s="157"/>
      <c r="E193" s="5" t="s">
        <v>67</v>
      </c>
      <c r="F193" s="5" t="s">
        <v>251</v>
      </c>
      <c r="G193" s="20">
        <v>26506</v>
      </c>
      <c r="H193" s="67"/>
      <c r="I193" s="20">
        <v>26506</v>
      </c>
    </row>
    <row r="194" spans="1:12" s="3" customFormat="1" x14ac:dyDescent="0.25">
      <c r="A194" s="157"/>
      <c r="B194" s="157"/>
      <c r="C194" s="157"/>
      <c r="D194" s="157"/>
      <c r="E194" s="5" t="s">
        <v>123</v>
      </c>
      <c r="F194" s="5" t="s">
        <v>124</v>
      </c>
      <c r="G194" s="20">
        <v>42770</v>
      </c>
      <c r="H194" s="67"/>
      <c r="I194" s="20">
        <v>42770</v>
      </c>
    </row>
    <row r="195" spans="1:12" s="3" customFormat="1" x14ac:dyDescent="0.25">
      <c r="A195" s="157"/>
      <c r="B195" s="157"/>
      <c r="C195" s="157"/>
      <c r="D195" s="157"/>
      <c r="E195" s="5" t="s">
        <v>125</v>
      </c>
      <c r="F195" s="5" t="s">
        <v>325</v>
      </c>
      <c r="G195" s="20">
        <v>16942</v>
      </c>
      <c r="H195" s="67"/>
      <c r="I195" s="20">
        <v>16942</v>
      </c>
    </row>
    <row r="196" spans="1:12" s="3" customFormat="1" x14ac:dyDescent="0.25">
      <c r="A196" s="157"/>
      <c r="B196" s="157"/>
      <c r="C196" s="157"/>
      <c r="D196" s="157"/>
      <c r="E196" s="5" t="s">
        <v>139</v>
      </c>
      <c r="F196" s="5" t="s">
        <v>252</v>
      </c>
      <c r="G196" s="20">
        <v>71887</v>
      </c>
      <c r="H196" s="67"/>
      <c r="I196" s="20">
        <v>71887</v>
      </c>
    </row>
    <row r="197" spans="1:12" s="3" customFormat="1" x14ac:dyDescent="0.25">
      <c r="A197" s="157"/>
      <c r="B197" s="157"/>
      <c r="C197" s="157"/>
      <c r="D197" s="157"/>
      <c r="E197" s="5" t="s">
        <v>140</v>
      </c>
      <c r="F197" s="5" t="s">
        <v>253</v>
      </c>
      <c r="G197" s="20">
        <v>29239</v>
      </c>
      <c r="H197" s="67"/>
      <c r="I197" s="20">
        <v>29239</v>
      </c>
    </row>
    <row r="198" spans="1:12" s="3" customFormat="1" x14ac:dyDescent="0.25">
      <c r="A198" s="157"/>
      <c r="B198" s="157"/>
      <c r="C198" s="157"/>
      <c r="D198" s="157"/>
      <c r="E198" s="5" t="s">
        <v>164</v>
      </c>
      <c r="F198" s="5" t="s">
        <v>254</v>
      </c>
      <c r="G198" s="20">
        <v>78467</v>
      </c>
      <c r="H198" s="20"/>
      <c r="I198" s="20">
        <v>78467</v>
      </c>
    </row>
    <row r="199" spans="1:12" s="3" customFormat="1" x14ac:dyDescent="0.25">
      <c r="A199" s="157"/>
      <c r="B199" s="157"/>
      <c r="C199" s="157"/>
      <c r="D199" s="157"/>
      <c r="E199" s="5" t="s">
        <v>529</v>
      </c>
      <c r="F199" s="5" t="s">
        <v>528</v>
      </c>
      <c r="G199" s="20">
        <v>22224</v>
      </c>
      <c r="H199" s="20"/>
      <c r="I199" s="20">
        <v>22224</v>
      </c>
      <c r="J199" s="66"/>
      <c r="L199" s="66"/>
    </row>
    <row r="200" spans="1:12" s="3" customFormat="1" ht="15" customHeight="1" x14ac:dyDescent="0.25">
      <c r="A200" s="157"/>
      <c r="B200" s="157"/>
      <c r="C200" s="157" t="s">
        <v>68</v>
      </c>
      <c r="D200" s="157" t="s">
        <v>69</v>
      </c>
      <c r="E200" s="5" t="s">
        <v>70</v>
      </c>
      <c r="F200" s="5" t="s">
        <v>255</v>
      </c>
      <c r="G200" s="20">
        <v>1286774</v>
      </c>
      <c r="H200" s="67">
        <v>14686</v>
      </c>
      <c r="I200" s="20">
        <v>1301460</v>
      </c>
      <c r="K200" s="66"/>
    </row>
    <row r="201" spans="1:12" s="3" customFormat="1" x14ac:dyDescent="0.25">
      <c r="A201" s="157"/>
      <c r="B201" s="157"/>
      <c r="C201" s="157"/>
      <c r="D201" s="157"/>
      <c r="E201" s="5" t="s">
        <v>114</v>
      </c>
      <c r="F201" s="5" t="s">
        <v>256</v>
      </c>
      <c r="G201" s="20">
        <v>20550</v>
      </c>
      <c r="H201" s="20"/>
      <c r="I201" s="20">
        <v>20550</v>
      </c>
      <c r="K201" s="66"/>
    </row>
    <row r="202" spans="1:12" s="3" customFormat="1" x14ac:dyDescent="0.25">
      <c r="A202" s="157"/>
      <c r="B202" s="157"/>
      <c r="C202" s="157"/>
      <c r="D202" s="157"/>
      <c r="E202" s="5" t="s">
        <v>71</v>
      </c>
      <c r="F202" s="5" t="s">
        <v>257</v>
      </c>
      <c r="G202" s="20">
        <v>112328</v>
      </c>
      <c r="H202" s="20"/>
      <c r="I202" s="20">
        <v>112328</v>
      </c>
      <c r="K202" s="66"/>
    </row>
    <row r="203" spans="1:12" s="3" customFormat="1" x14ac:dyDescent="0.25">
      <c r="A203" s="157"/>
      <c r="B203" s="157"/>
      <c r="C203" s="157"/>
      <c r="D203" s="157"/>
      <c r="E203" s="5" t="s">
        <v>72</v>
      </c>
      <c r="F203" s="5" t="s">
        <v>258</v>
      </c>
      <c r="G203" s="20">
        <v>98979</v>
      </c>
      <c r="H203" s="20">
        <v>6897</v>
      </c>
      <c r="I203" s="20">
        <v>105876</v>
      </c>
      <c r="K203" s="66"/>
    </row>
    <row r="204" spans="1:12" s="3" customFormat="1" x14ac:dyDescent="0.25">
      <c r="A204" s="157"/>
      <c r="B204" s="157"/>
      <c r="C204" s="157"/>
      <c r="D204" s="157"/>
      <c r="E204" s="5" t="s">
        <v>73</v>
      </c>
      <c r="F204" s="5" t="s">
        <v>259</v>
      </c>
      <c r="G204" s="20">
        <v>117784</v>
      </c>
      <c r="H204" s="20"/>
      <c r="I204" s="20">
        <v>117784</v>
      </c>
    </row>
    <row r="205" spans="1:12" s="3" customFormat="1" x14ac:dyDescent="0.25">
      <c r="A205" s="157"/>
      <c r="B205" s="157"/>
      <c r="C205" s="157"/>
      <c r="D205" s="157"/>
      <c r="E205" s="5" t="s">
        <v>74</v>
      </c>
      <c r="F205" s="5" t="s">
        <v>1039</v>
      </c>
      <c r="G205" s="20">
        <v>32981</v>
      </c>
      <c r="H205" s="20"/>
      <c r="I205" s="20">
        <v>32981</v>
      </c>
    </row>
    <row r="206" spans="1:12" s="3" customFormat="1" x14ac:dyDescent="0.25">
      <c r="A206" s="157"/>
      <c r="B206" s="157"/>
      <c r="C206" s="157"/>
      <c r="D206" s="157"/>
      <c r="E206" s="5" t="s">
        <v>126</v>
      </c>
      <c r="F206" s="5" t="s">
        <v>127</v>
      </c>
      <c r="G206" s="20">
        <v>703655</v>
      </c>
      <c r="H206" s="20">
        <v>1247</v>
      </c>
      <c r="I206" s="20">
        <v>704902</v>
      </c>
    </row>
    <row r="207" spans="1:12" s="3" customFormat="1" x14ac:dyDescent="0.25">
      <c r="A207" s="157"/>
      <c r="B207" s="157"/>
      <c r="C207" s="157"/>
      <c r="D207" s="157"/>
      <c r="E207" s="5">
        <v>82381</v>
      </c>
      <c r="F207" s="5" t="s">
        <v>875</v>
      </c>
      <c r="G207" s="20">
        <v>37253</v>
      </c>
      <c r="H207" s="20"/>
      <c r="I207" s="20">
        <v>37253</v>
      </c>
    </row>
    <row r="208" spans="1:12" s="3" customFormat="1" x14ac:dyDescent="0.25">
      <c r="A208" s="157"/>
      <c r="B208" s="157"/>
      <c r="C208" s="157"/>
      <c r="D208" s="157"/>
      <c r="E208" s="5" t="s">
        <v>141</v>
      </c>
      <c r="F208" s="5" t="s">
        <v>261</v>
      </c>
      <c r="G208" s="20">
        <v>394658</v>
      </c>
      <c r="H208" s="20">
        <v>-18535</v>
      </c>
      <c r="I208" s="20">
        <v>376123</v>
      </c>
      <c r="K208" s="98"/>
    </row>
    <row r="209" spans="1:12" s="3" customFormat="1" x14ac:dyDescent="0.25">
      <c r="A209" s="157"/>
      <c r="B209" s="157"/>
      <c r="C209" s="157"/>
      <c r="D209" s="157"/>
      <c r="E209" s="5">
        <v>823901</v>
      </c>
      <c r="F209" s="5" t="s">
        <v>884</v>
      </c>
      <c r="G209" s="20">
        <v>5607</v>
      </c>
      <c r="H209" s="20">
        <v>18535</v>
      </c>
      <c r="I209" s="20">
        <v>24142</v>
      </c>
      <c r="K209" s="98"/>
    </row>
    <row r="210" spans="1:12" s="3" customFormat="1" x14ac:dyDescent="0.25">
      <c r="A210" s="157"/>
      <c r="B210" s="157"/>
      <c r="C210" s="157"/>
      <c r="D210" s="157"/>
      <c r="E210" s="5" t="s">
        <v>142</v>
      </c>
      <c r="F210" s="5" t="s">
        <v>262</v>
      </c>
      <c r="G210" s="20">
        <v>176496</v>
      </c>
      <c r="H210" s="20"/>
      <c r="I210" s="20">
        <v>176496</v>
      </c>
      <c r="K210" s="66"/>
    </row>
    <row r="211" spans="1:12" s="3" customFormat="1" x14ac:dyDescent="0.25">
      <c r="A211" s="157"/>
      <c r="B211" s="157"/>
      <c r="C211" s="157"/>
      <c r="D211" s="157"/>
      <c r="E211" s="5" t="s">
        <v>174</v>
      </c>
      <c r="F211" s="5" t="s">
        <v>173</v>
      </c>
      <c r="G211" s="20">
        <v>67634</v>
      </c>
      <c r="H211" s="20"/>
      <c r="I211" s="20">
        <v>67634</v>
      </c>
      <c r="K211" s="66"/>
    </row>
    <row r="212" spans="1:12" s="3" customFormat="1" x14ac:dyDescent="0.25">
      <c r="A212" s="157"/>
      <c r="B212" s="157"/>
      <c r="C212" s="157"/>
      <c r="D212" s="157"/>
      <c r="E212" s="5" t="s">
        <v>165</v>
      </c>
      <c r="F212" s="5" t="s">
        <v>263</v>
      </c>
      <c r="G212" s="20">
        <v>371694</v>
      </c>
      <c r="H212" s="20"/>
      <c r="I212" s="20">
        <v>371694</v>
      </c>
      <c r="K212" s="66"/>
    </row>
    <row r="213" spans="1:12" s="3" customFormat="1" ht="31.5" x14ac:dyDescent="0.25">
      <c r="A213" s="157"/>
      <c r="B213" s="157"/>
      <c r="C213" s="157" t="s">
        <v>264</v>
      </c>
      <c r="D213" s="157" t="s">
        <v>326</v>
      </c>
      <c r="E213" s="5" t="s">
        <v>75</v>
      </c>
      <c r="F213" s="5" t="s">
        <v>265</v>
      </c>
      <c r="G213" s="20">
        <v>80000</v>
      </c>
      <c r="H213" s="20"/>
      <c r="I213" s="20">
        <v>80000</v>
      </c>
    </row>
    <row r="214" spans="1:12" s="3" customFormat="1" x14ac:dyDescent="0.25">
      <c r="A214" s="157"/>
      <c r="B214" s="157"/>
      <c r="C214" s="157" t="s">
        <v>264</v>
      </c>
      <c r="D214" s="157" t="s">
        <v>326</v>
      </c>
      <c r="E214" s="5">
        <v>8611</v>
      </c>
      <c r="F214" s="5" t="s">
        <v>885</v>
      </c>
      <c r="G214" s="20">
        <v>188156</v>
      </c>
      <c r="H214" s="20"/>
      <c r="I214" s="20">
        <v>188156</v>
      </c>
    </row>
    <row r="215" spans="1:12" s="3" customFormat="1" ht="15" customHeight="1" x14ac:dyDescent="0.25">
      <c r="A215" s="157" t="s">
        <v>76</v>
      </c>
      <c r="B215" s="157" t="s">
        <v>77</v>
      </c>
      <c r="C215" s="158" t="s">
        <v>313</v>
      </c>
      <c r="D215" s="159"/>
      <c r="E215" s="159"/>
      <c r="F215" s="160"/>
      <c r="G215" s="19">
        <v>26890771</v>
      </c>
      <c r="H215" s="19">
        <v>4156378</v>
      </c>
      <c r="I215" s="19">
        <v>31047149</v>
      </c>
      <c r="J215" s="66"/>
      <c r="K215" s="66"/>
    </row>
    <row r="216" spans="1:12" s="3" customFormat="1" x14ac:dyDescent="0.25">
      <c r="A216" s="157"/>
      <c r="B216" s="157"/>
      <c r="C216" s="163" t="s">
        <v>78</v>
      </c>
      <c r="D216" s="163" t="s">
        <v>527</v>
      </c>
      <c r="E216" s="5" t="s">
        <v>79</v>
      </c>
      <c r="F216" s="5" t="s">
        <v>266</v>
      </c>
      <c r="G216" s="20">
        <v>743237</v>
      </c>
      <c r="H216" s="20">
        <v>53584</v>
      </c>
      <c r="I216" s="20">
        <v>796821</v>
      </c>
      <c r="J216" s="66"/>
      <c r="K216" s="66"/>
      <c r="L216" s="66"/>
    </row>
    <row r="217" spans="1:12" s="3" customFormat="1" x14ac:dyDescent="0.25">
      <c r="A217" s="157"/>
      <c r="B217" s="157"/>
      <c r="C217" s="164"/>
      <c r="D217" s="164"/>
      <c r="E217" s="5" t="s">
        <v>80</v>
      </c>
      <c r="F217" s="5" t="s">
        <v>267</v>
      </c>
      <c r="G217" s="20">
        <v>463127</v>
      </c>
      <c r="H217" s="20">
        <v>36098</v>
      </c>
      <c r="I217" s="20">
        <v>499225</v>
      </c>
      <c r="K217" s="66"/>
    </row>
    <row r="218" spans="1:12" s="3" customFormat="1" x14ac:dyDescent="0.25">
      <c r="A218" s="157"/>
      <c r="B218" s="157"/>
      <c r="C218" s="164"/>
      <c r="D218" s="164"/>
      <c r="E218" s="5" t="s">
        <v>81</v>
      </c>
      <c r="F218" s="5" t="s">
        <v>268</v>
      </c>
      <c r="G218" s="20">
        <v>667805</v>
      </c>
      <c r="H218" s="20">
        <v>47618</v>
      </c>
      <c r="I218" s="20">
        <v>715423</v>
      </c>
      <c r="K218" s="66"/>
    </row>
    <row r="219" spans="1:12" s="3" customFormat="1" x14ac:dyDescent="0.25">
      <c r="A219" s="157"/>
      <c r="B219" s="157"/>
      <c r="C219" s="164"/>
      <c r="D219" s="164"/>
      <c r="E219" s="5" t="s">
        <v>82</v>
      </c>
      <c r="F219" s="5" t="s">
        <v>269</v>
      </c>
      <c r="G219" s="20">
        <v>680603</v>
      </c>
      <c r="H219" s="20">
        <v>80000</v>
      </c>
      <c r="I219" s="20">
        <v>760603</v>
      </c>
      <c r="K219" s="66"/>
    </row>
    <row r="220" spans="1:12" s="3" customFormat="1" x14ac:dyDescent="0.25">
      <c r="A220" s="157"/>
      <c r="B220" s="157"/>
      <c r="C220" s="164"/>
      <c r="D220" s="164"/>
      <c r="E220" s="5" t="s">
        <v>83</v>
      </c>
      <c r="F220" s="5" t="s">
        <v>1040</v>
      </c>
      <c r="G220" s="20">
        <v>476646</v>
      </c>
      <c r="H220" s="20">
        <v>28728</v>
      </c>
      <c r="I220" s="20">
        <v>505374</v>
      </c>
      <c r="J220" s="66"/>
      <c r="K220" s="66"/>
    </row>
    <row r="221" spans="1:12" s="3" customFormat="1" x14ac:dyDescent="0.25">
      <c r="A221" s="157"/>
      <c r="B221" s="157"/>
      <c r="C221" s="164"/>
      <c r="D221" s="164"/>
      <c r="E221" s="5" t="s">
        <v>84</v>
      </c>
      <c r="F221" s="5" t="s">
        <v>271</v>
      </c>
      <c r="G221" s="20">
        <v>707317</v>
      </c>
      <c r="H221" s="20">
        <v>20231</v>
      </c>
      <c r="I221" s="20">
        <v>727548</v>
      </c>
    </row>
    <row r="222" spans="1:12" s="3" customFormat="1" x14ac:dyDescent="0.25">
      <c r="A222" s="157"/>
      <c r="B222" s="157"/>
      <c r="C222" s="164"/>
      <c r="D222" s="164"/>
      <c r="E222" s="5" t="s">
        <v>85</v>
      </c>
      <c r="F222" s="5" t="s">
        <v>272</v>
      </c>
      <c r="G222" s="20">
        <v>438562</v>
      </c>
      <c r="H222" s="20">
        <v>56705</v>
      </c>
      <c r="I222" s="20">
        <v>495267</v>
      </c>
      <c r="L222" s="66"/>
    </row>
    <row r="223" spans="1:12" s="3" customFormat="1" x14ac:dyDescent="0.25">
      <c r="A223" s="157"/>
      <c r="B223" s="157"/>
      <c r="C223" s="164"/>
      <c r="D223" s="164"/>
      <c r="E223" s="5" t="s">
        <v>86</v>
      </c>
      <c r="F223" s="5" t="s">
        <v>273</v>
      </c>
      <c r="G223" s="20">
        <v>919750</v>
      </c>
      <c r="H223" s="20">
        <v>56181</v>
      </c>
      <c r="I223" s="20">
        <v>975931</v>
      </c>
    </row>
    <row r="224" spans="1:12" s="3" customFormat="1" x14ac:dyDescent="0.25">
      <c r="A224" s="157"/>
      <c r="B224" s="157"/>
      <c r="C224" s="164"/>
      <c r="D224" s="164"/>
      <c r="E224" s="5" t="s">
        <v>128</v>
      </c>
      <c r="F224" s="5" t="s">
        <v>207</v>
      </c>
      <c r="G224" s="20">
        <v>661493</v>
      </c>
      <c r="H224" s="20">
        <v>34994</v>
      </c>
      <c r="I224" s="20">
        <v>696487</v>
      </c>
    </row>
    <row r="225" spans="1:12" s="3" customFormat="1" x14ac:dyDescent="0.25">
      <c r="A225" s="157"/>
      <c r="B225" s="157"/>
      <c r="C225" s="164"/>
      <c r="D225" s="164"/>
      <c r="E225" s="5" t="s">
        <v>148</v>
      </c>
      <c r="F225" s="5" t="s">
        <v>274</v>
      </c>
      <c r="G225" s="20">
        <v>593780</v>
      </c>
      <c r="H225" s="20">
        <v>29785</v>
      </c>
      <c r="I225" s="20">
        <v>623565</v>
      </c>
    </row>
    <row r="226" spans="1:12" s="3" customFormat="1" x14ac:dyDescent="0.25">
      <c r="A226" s="157"/>
      <c r="B226" s="157"/>
      <c r="C226" s="164"/>
      <c r="D226" s="164"/>
      <c r="E226" s="5" t="s">
        <v>137</v>
      </c>
      <c r="F226" s="5" t="s">
        <v>275</v>
      </c>
      <c r="G226" s="20">
        <v>628972</v>
      </c>
      <c r="H226" s="20">
        <v>38499</v>
      </c>
      <c r="I226" s="20">
        <v>667471</v>
      </c>
    </row>
    <row r="227" spans="1:12" s="3" customFormat="1" x14ac:dyDescent="0.25">
      <c r="A227" s="157"/>
      <c r="B227" s="157"/>
      <c r="C227" s="164"/>
      <c r="D227" s="164"/>
      <c r="E227" s="5" t="s">
        <v>143</v>
      </c>
      <c r="F227" s="5" t="s">
        <v>276</v>
      </c>
      <c r="G227" s="20">
        <v>391345</v>
      </c>
      <c r="H227" s="20">
        <v>11482</v>
      </c>
      <c r="I227" s="20">
        <v>402827</v>
      </c>
    </row>
    <row r="228" spans="1:12" s="3" customFormat="1" x14ac:dyDescent="0.25">
      <c r="A228" s="157"/>
      <c r="B228" s="157"/>
      <c r="C228" s="164"/>
      <c r="D228" s="164"/>
      <c r="E228" s="5" t="s">
        <v>144</v>
      </c>
      <c r="F228" s="5" t="s">
        <v>277</v>
      </c>
      <c r="G228" s="20">
        <v>173536</v>
      </c>
      <c r="H228" s="20">
        <v>8748</v>
      </c>
      <c r="I228" s="20">
        <v>182284</v>
      </c>
    </row>
    <row r="229" spans="1:12" s="3" customFormat="1" x14ac:dyDescent="0.25">
      <c r="A229" s="157"/>
      <c r="B229" s="157"/>
      <c r="C229" s="164"/>
      <c r="D229" s="164"/>
      <c r="E229" s="5" t="s">
        <v>526</v>
      </c>
      <c r="F229" s="5" t="s">
        <v>525</v>
      </c>
      <c r="G229" s="20">
        <v>81205</v>
      </c>
      <c r="H229" s="20">
        <v>8552</v>
      </c>
      <c r="I229" s="20">
        <v>89757</v>
      </c>
    </row>
    <row r="230" spans="1:12" s="3" customFormat="1" x14ac:dyDescent="0.25">
      <c r="A230" s="157"/>
      <c r="B230" s="157"/>
      <c r="C230" s="164"/>
      <c r="D230" s="164"/>
      <c r="E230" s="5" t="s">
        <v>524</v>
      </c>
      <c r="F230" s="5" t="s">
        <v>523</v>
      </c>
      <c r="G230" s="20">
        <v>72064</v>
      </c>
      <c r="H230" s="20">
        <v>20778</v>
      </c>
      <c r="I230" s="20">
        <v>92842</v>
      </c>
    </row>
    <row r="231" spans="1:12" s="3" customFormat="1" x14ac:dyDescent="0.25">
      <c r="A231" s="157"/>
      <c r="B231" s="157"/>
      <c r="C231" s="165"/>
      <c r="D231" s="165"/>
      <c r="E231" s="5">
        <v>9130</v>
      </c>
      <c r="F231" s="5" t="s">
        <v>1004</v>
      </c>
      <c r="G231" s="20">
        <v>1236</v>
      </c>
      <c r="H231" s="20"/>
      <c r="I231" s="20">
        <v>1236</v>
      </c>
    </row>
    <row r="232" spans="1:12" s="3" customFormat="1" x14ac:dyDescent="0.25">
      <c r="A232" s="157"/>
      <c r="B232" s="157"/>
      <c r="C232" s="157" t="s">
        <v>87</v>
      </c>
      <c r="D232" s="157" t="s">
        <v>327</v>
      </c>
      <c r="E232" s="5" t="s">
        <v>88</v>
      </c>
      <c r="F232" s="5" t="s">
        <v>115</v>
      </c>
      <c r="G232" s="20">
        <v>1589306</v>
      </c>
      <c r="H232" s="67">
        <v>526943</v>
      </c>
      <c r="I232" s="20">
        <v>2116249</v>
      </c>
      <c r="J232" s="66"/>
      <c r="L232" s="66"/>
    </row>
    <row r="233" spans="1:12" s="3" customFormat="1" x14ac:dyDescent="0.25">
      <c r="A233" s="157"/>
      <c r="B233" s="157"/>
      <c r="C233" s="157"/>
      <c r="D233" s="157"/>
      <c r="E233" s="5" t="s">
        <v>89</v>
      </c>
      <c r="F233" s="5" t="s">
        <v>279</v>
      </c>
      <c r="G233" s="20">
        <v>1108544</v>
      </c>
      <c r="H233" s="67">
        <v>286564</v>
      </c>
      <c r="I233" s="20">
        <v>1395108</v>
      </c>
    </row>
    <row r="234" spans="1:12" s="3" customFormat="1" x14ac:dyDescent="0.25">
      <c r="A234" s="157"/>
      <c r="B234" s="157"/>
      <c r="C234" s="157"/>
      <c r="D234" s="157"/>
      <c r="E234" s="5" t="s">
        <v>90</v>
      </c>
      <c r="F234" s="5" t="s">
        <v>280</v>
      </c>
      <c r="G234" s="20">
        <v>1165558</v>
      </c>
      <c r="H234" s="67">
        <v>366096</v>
      </c>
      <c r="I234" s="20">
        <v>1531654</v>
      </c>
    </row>
    <row r="235" spans="1:12" s="3" customFormat="1" x14ac:dyDescent="0.25">
      <c r="A235" s="157"/>
      <c r="B235" s="157"/>
      <c r="C235" s="157"/>
      <c r="D235" s="157"/>
      <c r="E235" s="5" t="s">
        <v>91</v>
      </c>
      <c r="F235" s="5" t="s">
        <v>281</v>
      </c>
      <c r="G235" s="20">
        <v>2395180</v>
      </c>
      <c r="H235" s="67">
        <v>747592</v>
      </c>
      <c r="I235" s="20">
        <v>3142772</v>
      </c>
    </row>
    <row r="236" spans="1:12" s="3" customFormat="1" x14ac:dyDescent="0.25">
      <c r="A236" s="157"/>
      <c r="B236" s="157"/>
      <c r="C236" s="157"/>
      <c r="D236" s="157"/>
      <c r="E236" s="5" t="s">
        <v>92</v>
      </c>
      <c r="F236" s="5" t="s">
        <v>282</v>
      </c>
      <c r="G236" s="20">
        <v>784450</v>
      </c>
      <c r="H236" s="67">
        <v>195263</v>
      </c>
      <c r="I236" s="20">
        <v>979713</v>
      </c>
    </row>
    <row r="237" spans="1:12" s="3" customFormat="1" x14ac:dyDescent="0.25">
      <c r="A237" s="157"/>
      <c r="B237" s="157"/>
      <c r="C237" s="157"/>
      <c r="D237" s="157"/>
      <c r="E237" s="5" t="s">
        <v>93</v>
      </c>
      <c r="F237" s="5" t="s">
        <v>283</v>
      </c>
      <c r="G237" s="20">
        <v>103417</v>
      </c>
      <c r="H237" s="67"/>
      <c r="I237" s="20">
        <v>103417</v>
      </c>
    </row>
    <row r="238" spans="1:12" s="3" customFormat="1" x14ac:dyDescent="0.25">
      <c r="A238" s="157"/>
      <c r="B238" s="157"/>
      <c r="C238" s="157"/>
      <c r="D238" s="157"/>
      <c r="E238" s="5" t="s">
        <v>94</v>
      </c>
      <c r="F238" s="5" t="s">
        <v>284</v>
      </c>
      <c r="G238" s="20">
        <v>497862</v>
      </c>
      <c r="H238" s="67">
        <v>120186</v>
      </c>
      <c r="I238" s="20">
        <v>618048</v>
      </c>
    </row>
    <row r="239" spans="1:12" s="3" customFormat="1" x14ac:dyDescent="0.25">
      <c r="A239" s="157"/>
      <c r="B239" s="157"/>
      <c r="C239" s="157"/>
      <c r="D239" s="157"/>
      <c r="E239" s="5" t="s">
        <v>129</v>
      </c>
      <c r="F239" s="5" t="s">
        <v>176</v>
      </c>
      <c r="G239" s="20">
        <v>955955</v>
      </c>
      <c r="H239" s="67">
        <v>282617</v>
      </c>
      <c r="I239" s="20">
        <v>1238572</v>
      </c>
    </row>
    <row r="240" spans="1:12" s="3" customFormat="1" x14ac:dyDescent="0.25">
      <c r="A240" s="157"/>
      <c r="B240" s="157"/>
      <c r="C240" s="157"/>
      <c r="D240" s="157"/>
      <c r="E240" s="5" t="s">
        <v>149</v>
      </c>
      <c r="F240" s="5" t="s">
        <v>285</v>
      </c>
      <c r="G240" s="20">
        <v>773337</v>
      </c>
      <c r="H240" s="67">
        <v>205522</v>
      </c>
      <c r="I240" s="20">
        <v>978859</v>
      </c>
      <c r="K240" s="66"/>
    </row>
    <row r="241" spans="1:12" s="3" customFormat="1" x14ac:dyDescent="0.25">
      <c r="A241" s="157"/>
      <c r="B241" s="157"/>
      <c r="C241" s="157"/>
      <c r="D241" s="157"/>
      <c r="E241" s="5" t="s">
        <v>150</v>
      </c>
      <c r="F241" s="5" t="s">
        <v>138</v>
      </c>
      <c r="G241" s="20">
        <v>1116317</v>
      </c>
      <c r="H241" s="67">
        <v>306428</v>
      </c>
      <c r="I241" s="20">
        <v>1422745</v>
      </c>
      <c r="K241" s="66"/>
    </row>
    <row r="242" spans="1:12" s="3" customFormat="1" x14ac:dyDescent="0.25">
      <c r="A242" s="157"/>
      <c r="B242" s="157"/>
      <c r="C242" s="157"/>
      <c r="D242" s="157"/>
      <c r="E242" s="5" t="s">
        <v>151</v>
      </c>
      <c r="F242" s="5" t="s">
        <v>177</v>
      </c>
      <c r="G242" s="20">
        <v>398664</v>
      </c>
      <c r="H242" s="67"/>
      <c r="I242" s="20">
        <v>398664</v>
      </c>
      <c r="K242" s="66"/>
    </row>
    <row r="243" spans="1:12" s="3" customFormat="1" x14ac:dyDescent="0.25">
      <c r="A243" s="157"/>
      <c r="B243" s="157"/>
      <c r="C243" s="157"/>
      <c r="D243" s="157"/>
      <c r="E243" s="5" t="s">
        <v>152</v>
      </c>
      <c r="F243" s="5" t="s">
        <v>172</v>
      </c>
      <c r="G243" s="20">
        <v>415993</v>
      </c>
      <c r="H243" s="67">
        <v>81536</v>
      </c>
      <c r="I243" s="20">
        <v>497529</v>
      </c>
      <c r="K243" s="66"/>
    </row>
    <row r="244" spans="1:12" s="3" customFormat="1" x14ac:dyDescent="0.25">
      <c r="A244" s="157"/>
      <c r="B244" s="157"/>
      <c r="C244" s="157"/>
      <c r="D244" s="157"/>
      <c r="E244" s="5" t="s">
        <v>522</v>
      </c>
      <c r="F244" s="5" t="s">
        <v>521</v>
      </c>
      <c r="G244" s="20">
        <v>405857</v>
      </c>
      <c r="H244" s="20"/>
      <c r="I244" s="20">
        <v>405857</v>
      </c>
      <c r="K244" s="66"/>
    </row>
    <row r="245" spans="1:12" s="3" customFormat="1" x14ac:dyDescent="0.25">
      <c r="A245" s="157"/>
      <c r="B245" s="157"/>
      <c r="C245" s="157"/>
      <c r="D245" s="157"/>
      <c r="E245" s="5" t="s">
        <v>520</v>
      </c>
      <c r="F245" s="5" t="s">
        <v>519</v>
      </c>
      <c r="G245" s="20">
        <v>74059</v>
      </c>
      <c r="H245" s="20">
        <v>2049</v>
      </c>
      <c r="I245" s="20">
        <v>76108</v>
      </c>
      <c r="K245" s="66"/>
    </row>
    <row r="246" spans="1:12" s="3" customFormat="1" x14ac:dyDescent="0.25">
      <c r="A246" s="157"/>
      <c r="B246" s="157"/>
      <c r="C246" s="157"/>
      <c r="D246" s="157"/>
      <c r="E246" s="5" t="s">
        <v>518</v>
      </c>
      <c r="F246" s="5" t="s">
        <v>517</v>
      </c>
      <c r="G246" s="20">
        <v>510179</v>
      </c>
      <c r="H246" s="20">
        <v>-9795</v>
      </c>
      <c r="I246" s="20">
        <v>500384</v>
      </c>
    </row>
    <row r="247" spans="1:12" s="3" customFormat="1" x14ac:dyDescent="0.25">
      <c r="A247" s="157"/>
      <c r="B247" s="157"/>
      <c r="C247" s="157"/>
      <c r="D247" s="157"/>
      <c r="E247" s="5">
        <v>9230</v>
      </c>
      <c r="F247" s="5" t="s">
        <v>886</v>
      </c>
      <c r="G247" s="20">
        <v>29113</v>
      </c>
      <c r="H247" s="20">
        <v>45407</v>
      </c>
      <c r="I247" s="20">
        <v>74520</v>
      </c>
    </row>
    <row r="248" spans="1:12" s="3" customFormat="1" x14ac:dyDescent="0.25">
      <c r="A248" s="157"/>
      <c r="B248" s="157"/>
      <c r="C248" s="157"/>
      <c r="D248" s="157"/>
      <c r="E248" s="5" t="s">
        <v>95</v>
      </c>
      <c r="F248" s="5" t="s">
        <v>245</v>
      </c>
      <c r="G248" s="20">
        <v>101140</v>
      </c>
      <c r="H248" s="20"/>
      <c r="I248" s="20">
        <v>101140</v>
      </c>
    </row>
    <row r="249" spans="1:12" s="3" customFormat="1" x14ac:dyDescent="0.25">
      <c r="A249" s="157"/>
      <c r="B249" s="157"/>
      <c r="C249" s="157"/>
      <c r="D249" s="157"/>
      <c r="E249" s="5">
        <v>9232</v>
      </c>
      <c r="F249" s="5" t="s">
        <v>887</v>
      </c>
      <c r="G249" s="20">
        <v>26183</v>
      </c>
      <c r="H249" s="20"/>
      <c r="I249" s="20">
        <v>26183</v>
      </c>
    </row>
    <row r="250" spans="1:12" s="3" customFormat="1" ht="15" customHeight="1" x14ac:dyDescent="0.25">
      <c r="A250" s="157"/>
      <c r="B250" s="157"/>
      <c r="C250" s="157" t="s">
        <v>96</v>
      </c>
      <c r="D250" s="157" t="s">
        <v>328</v>
      </c>
      <c r="E250" s="5" t="s">
        <v>97</v>
      </c>
      <c r="F250" s="5" t="s">
        <v>1041</v>
      </c>
      <c r="G250" s="20">
        <v>914992</v>
      </c>
      <c r="H250" s="20">
        <v>186495</v>
      </c>
      <c r="I250" s="20">
        <v>1101487</v>
      </c>
      <c r="J250" s="66"/>
      <c r="L250" s="66"/>
    </row>
    <row r="251" spans="1:12" s="3" customFormat="1" x14ac:dyDescent="0.25">
      <c r="A251" s="157"/>
      <c r="B251" s="157"/>
      <c r="C251" s="157"/>
      <c r="D251" s="157"/>
      <c r="E251" s="5" t="s">
        <v>130</v>
      </c>
      <c r="F251" s="5" t="s">
        <v>131</v>
      </c>
      <c r="G251" s="20">
        <v>171738</v>
      </c>
      <c r="H251" s="20">
        <v>38091</v>
      </c>
      <c r="I251" s="20">
        <v>209829</v>
      </c>
    </row>
    <row r="252" spans="1:12" s="3" customFormat="1" x14ac:dyDescent="0.25">
      <c r="A252" s="157"/>
      <c r="B252" s="157"/>
      <c r="C252" s="157"/>
      <c r="D252" s="157"/>
      <c r="E252" s="5" t="s">
        <v>99</v>
      </c>
      <c r="F252" s="5" t="s">
        <v>98</v>
      </c>
      <c r="G252" s="20">
        <v>872840</v>
      </c>
      <c r="H252" s="20">
        <v>26182</v>
      </c>
      <c r="I252" s="20">
        <v>899022</v>
      </c>
    </row>
    <row r="253" spans="1:12" s="3" customFormat="1" x14ac:dyDescent="0.25">
      <c r="A253" s="157"/>
      <c r="B253" s="157"/>
      <c r="C253" s="157"/>
      <c r="D253" s="157"/>
      <c r="E253" s="5" t="s">
        <v>100</v>
      </c>
      <c r="F253" s="5" t="s">
        <v>287</v>
      </c>
      <c r="G253" s="20">
        <v>1185620</v>
      </c>
      <c r="H253" s="20">
        <v>24121</v>
      </c>
      <c r="I253" s="20">
        <v>1209741</v>
      </c>
      <c r="K253" s="66"/>
    </row>
    <row r="254" spans="1:12" s="3" customFormat="1" x14ac:dyDescent="0.25">
      <c r="A254" s="157"/>
      <c r="B254" s="157"/>
      <c r="C254" s="157"/>
      <c r="D254" s="157"/>
      <c r="E254" s="5" t="s">
        <v>153</v>
      </c>
      <c r="F254" s="5" t="s">
        <v>288</v>
      </c>
      <c r="G254" s="20">
        <v>153772</v>
      </c>
      <c r="H254" s="20">
        <v>46057</v>
      </c>
      <c r="I254" s="20">
        <v>199829</v>
      </c>
      <c r="K254" s="66"/>
    </row>
    <row r="255" spans="1:12" s="3" customFormat="1" x14ac:dyDescent="0.25">
      <c r="A255" s="157"/>
      <c r="B255" s="157"/>
      <c r="C255" s="157"/>
      <c r="D255" s="157"/>
      <c r="E255" s="5" t="s">
        <v>154</v>
      </c>
      <c r="F255" s="5" t="s">
        <v>289</v>
      </c>
      <c r="G255" s="20">
        <v>211119</v>
      </c>
      <c r="H255" s="20">
        <v>44374</v>
      </c>
      <c r="I255" s="20">
        <v>255493</v>
      </c>
      <c r="K255" s="66"/>
    </row>
    <row r="256" spans="1:12" s="3" customFormat="1" ht="31.5" x14ac:dyDescent="0.25">
      <c r="A256" s="157"/>
      <c r="B256" s="157"/>
      <c r="C256" s="157"/>
      <c r="D256" s="157"/>
      <c r="E256" s="5" t="s">
        <v>155</v>
      </c>
      <c r="F256" s="5" t="s">
        <v>278</v>
      </c>
      <c r="G256" s="20">
        <v>63536</v>
      </c>
      <c r="H256" s="20">
        <v>8582</v>
      </c>
      <c r="I256" s="20">
        <v>72118</v>
      </c>
      <c r="K256" s="66"/>
    </row>
    <row r="257" spans="1:9" s="3" customFormat="1" ht="31.5" x14ac:dyDescent="0.25">
      <c r="A257" s="157"/>
      <c r="B257" s="157"/>
      <c r="C257" s="27" t="s">
        <v>888</v>
      </c>
      <c r="D257" s="27" t="s">
        <v>889</v>
      </c>
      <c r="E257" s="5">
        <v>9610</v>
      </c>
      <c r="F257" s="5" t="s">
        <v>890</v>
      </c>
      <c r="G257" s="20">
        <v>477019</v>
      </c>
      <c r="H257" s="20">
        <v>85962</v>
      </c>
      <c r="I257" s="20">
        <v>562981</v>
      </c>
    </row>
    <row r="258" spans="1:9" s="3" customFormat="1" ht="15" customHeight="1" x14ac:dyDescent="0.25">
      <c r="A258" s="157"/>
      <c r="B258" s="157"/>
      <c r="C258" s="157" t="s">
        <v>891</v>
      </c>
      <c r="D258" s="157" t="s">
        <v>892</v>
      </c>
      <c r="E258" s="5" t="s">
        <v>893</v>
      </c>
      <c r="F258" s="5" t="s">
        <v>894</v>
      </c>
      <c r="G258" s="20">
        <v>119771</v>
      </c>
      <c r="H258" s="20"/>
      <c r="I258" s="20">
        <v>119771</v>
      </c>
    </row>
    <row r="259" spans="1:9" s="3" customFormat="1" x14ac:dyDescent="0.25">
      <c r="A259" s="157"/>
      <c r="B259" s="157"/>
      <c r="C259" s="157"/>
      <c r="D259" s="157"/>
      <c r="E259" s="5" t="s">
        <v>895</v>
      </c>
      <c r="F259" s="5" t="s">
        <v>896</v>
      </c>
      <c r="G259" s="20">
        <v>64985</v>
      </c>
      <c r="H259" s="20"/>
      <c r="I259" s="20">
        <v>64985</v>
      </c>
    </row>
    <row r="260" spans="1:9" s="3" customFormat="1" x14ac:dyDescent="0.25">
      <c r="A260" s="157"/>
      <c r="B260" s="157"/>
      <c r="C260" s="157"/>
      <c r="D260" s="157"/>
      <c r="E260" s="5" t="s">
        <v>897</v>
      </c>
      <c r="F260" s="5" t="s">
        <v>898</v>
      </c>
      <c r="G260" s="20">
        <v>109953</v>
      </c>
      <c r="H260" s="20"/>
      <c r="I260" s="20">
        <v>109953</v>
      </c>
    </row>
    <row r="261" spans="1:9" s="3" customFormat="1" x14ac:dyDescent="0.25">
      <c r="A261" s="157"/>
      <c r="B261" s="157"/>
      <c r="C261" s="157"/>
      <c r="D261" s="157"/>
      <c r="E261" s="5" t="s">
        <v>899</v>
      </c>
      <c r="F261" s="5" t="s">
        <v>900</v>
      </c>
      <c r="G261" s="20">
        <v>71021</v>
      </c>
      <c r="H261" s="20"/>
      <c r="I261" s="20">
        <v>71021</v>
      </c>
    </row>
    <row r="262" spans="1:9" s="3" customFormat="1" ht="31.5" x14ac:dyDescent="0.25">
      <c r="A262" s="157"/>
      <c r="B262" s="157"/>
      <c r="C262" s="157"/>
      <c r="D262" s="157"/>
      <c r="E262" s="5" t="s">
        <v>901</v>
      </c>
      <c r="F262" s="5" t="s">
        <v>902</v>
      </c>
      <c r="G262" s="20">
        <v>39269</v>
      </c>
      <c r="H262" s="20"/>
      <c r="I262" s="20">
        <v>39269</v>
      </c>
    </row>
    <row r="263" spans="1:9" s="3" customFormat="1" x14ac:dyDescent="0.25">
      <c r="A263" s="157"/>
      <c r="B263" s="157"/>
      <c r="C263" s="157"/>
      <c r="D263" s="157"/>
      <c r="E263" s="5" t="s">
        <v>903</v>
      </c>
      <c r="F263" s="5" t="s">
        <v>904</v>
      </c>
      <c r="G263" s="20">
        <v>67230</v>
      </c>
      <c r="H263" s="20"/>
      <c r="I263" s="20">
        <v>67230</v>
      </c>
    </row>
    <row r="264" spans="1:9" s="3" customFormat="1" x14ac:dyDescent="0.25">
      <c r="A264" s="157"/>
      <c r="B264" s="157"/>
      <c r="C264" s="157"/>
      <c r="D264" s="157"/>
      <c r="E264" s="5" t="s">
        <v>905</v>
      </c>
      <c r="F264" s="5" t="s">
        <v>906</v>
      </c>
      <c r="G264" s="20">
        <v>109713</v>
      </c>
      <c r="H264" s="20"/>
      <c r="I264" s="20">
        <v>109713</v>
      </c>
    </row>
    <row r="265" spans="1:9" s="3" customFormat="1" x14ac:dyDescent="0.25">
      <c r="A265" s="157"/>
      <c r="B265" s="157"/>
      <c r="C265" s="157"/>
      <c r="D265" s="157"/>
      <c r="E265" s="5" t="s">
        <v>907</v>
      </c>
      <c r="F265" s="5" t="s">
        <v>908</v>
      </c>
      <c r="G265" s="20">
        <v>103883</v>
      </c>
      <c r="H265" s="20"/>
      <c r="I265" s="20">
        <v>103883</v>
      </c>
    </row>
    <row r="266" spans="1:9" s="3" customFormat="1" x14ac:dyDescent="0.25">
      <c r="A266" s="157"/>
      <c r="B266" s="157"/>
      <c r="C266" s="157"/>
      <c r="D266" s="157"/>
      <c r="E266" s="5" t="s">
        <v>909</v>
      </c>
      <c r="F266" s="5" t="s">
        <v>910</v>
      </c>
      <c r="G266" s="20">
        <v>78954</v>
      </c>
      <c r="H266" s="20"/>
      <c r="I266" s="20">
        <v>78954</v>
      </c>
    </row>
    <row r="267" spans="1:9" s="3" customFormat="1" x14ac:dyDescent="0.25">
      <c r="A267" s="157"/>
      <c r="B267" s="157"/>
      <c r="C267" s="157"/>
      <c r="D267" s="157"/>
      <c r="E267" s="5" t="s">
        <v>911</v>
      </c>
      <c r="F267" s="5" t="s">
        <v>912</v>
      </c>
      <c r="G267" s="20">
        <v>89317</v>
      </c>
      <c r="H267" s="20"/>
      <c r="I267" s="20">
        <v>89317</v>
      </c>
    </row>
    <row r="268" spans="1:9" s="3" customFormat="1" x14ac:dyDescent="0.25">
      <c r="A268" s="157"/>
      <c r="B268" s="157"/>
      <c r="C268" s="157"/>
      <c r="D268" s="157"/>
      <c r="E268" s="5" t="s">
        <v>913</v>
      </c>
      <c r="F268" s="5" t="s">
        <v>914</v>
      </c>
      <c r="G268" s="20">
        <v>52594</v>
      </c>
      <c r="H268" s="20"/>
      <c r="I268" s="20">
        <v>52594</v>
      </c>
    </row>
    <row r="269" spans="1:9" s="3" customFormat="1" ht="31.5" x14ac:dyDescent="0.25">
      <c r="A269" s="157"/>
      <c r="B269" s="157"/>
      <c r="C269" s="157"/>
      <c r="D269" s="157"/>
      <c r="E269" s="5" t="s">
        <v>915</v>
      </c>
      <c r="F269" s="5" t="s">
        <v>916</v>
      </c>
      <c r="G269" s="20">
        <v>22059</v>
      </c>
      <c r="H269" s="20"/>
      <c r="I269" s="20">
        <v>22059</v>
      </c>
    </row>
    <row r="270" spans="1:9" s="3" customFormat="1" x14ac:dyDescent="0.25">
      <c r="A270" s="157"/>
      <c r="B270" s="157"/>
      <c r="C270" s="157"/>
      <c r="D270" s="157"/>
      <c r="E270" s="5" t="s">
        <v>917</v>
      </c>
      <c r="F270" s="5" t="s">
        <v>918</v>
      </c>
      <c r="G270" s="20">
        <v>94684</v>
      </c>
      <c r="H270" s="20"/>
      <c r="I270" s="20">
        <v>94684</v>
      </c>
    </row>
    <row r="271" spans="1:9" s="3" customFormat="1" ht="31.5" x14ac:dyDescent="0.25">
      <c r="A271" s="157"/>
      <c r="B271" s="157"/>
      <c r="C271" s="157"/>
      <c r="D271" s="157"/>
      <c r="E271" s="5" t="s">
        <v>919</v>
      </c>
      <c r="F271" s="5" t="s">
        <v>920</v>
      </c>
      <c r="G271" s="20">
        <v>143444</v>
      </c>
      <c r="H271" s="20"/>
      <c r="I271" s="20">
        <v>143444</v>
      </c>
    </row>
    <row r="272" spans="1:9" s="3" customFormat="1" x14ac:dyDescent="0.25">
      <c r="A272" s="157"/>
      <c r="B272" s="157"/>
      <c r="C272" s="157"/>
      <c r="D272" s="157"/>
      <c r="E272" s="5" t="s">
        <v>921</v>
      </c>
      <c r="F272" s="5" t="s">
        <v>922</v>
      </c>
      <c r="G272" s="20">
        <v>140406</v>
      </c>
      <c r="H272" s="20"/>
      <c r="I272" s="20">
        <v>140406</v>
      </c>
    </row>
    <row r="273" spans="1:11" s="3" customFormat="1" ht="15" customHeight="1" x14ac:dyDescent="0.25">
      <c r="A273" s="157"/>
      <c r="B273" s="157"/>
      <c r="C273" s="157"/>
      <c r="D273" s="157"/>
      <c r="E273" s="5" t="s">
        <v>923</v>
      </c>
      <c r="F273" s="5" t="s">
        <v>924</v>
      </c>
      <c r="G273" s="20">
        <v>265170</v>
      </c>
      <c r="H273" s="20"/>
      <c r="I273" s="20">
        <v>265170</v>
      </c>
    </row>
    <row r="274" spans="1:11" s="3" customFormat="1" x14ac:dyDescent="0.25">
      <c r="A274" s="157"/>
      <c r="B274" s="157"/>
      <c r="C274" s="157"/>
      <c r="D274" s="157"/>
      <c r="E274" s="5" t="s">
        <v>925</v>
      </c>
      <c r="F274" s="5" t="s">
        <v>926</v>
      </c>
      <c r="G274" s="20">
        <v>64828</v>
      </c>
      <c r="H274" s="20"/>
      <c r="I274" s="20">
        <v>64828</v>
      </c>
    </row>
    <row r="275" spans="1:11" s="3" customFormat="1" x14ac:dyDescent="0.25">
      <c r="A275" s="157"/>
      <c r="B275" s="157"/>
      <c r="C275" s="157"/>
      <c r="D275" s="157"/>
      <c r="E275" s="5" t="s">
        <v>927</v>
      </c>
      <c r="F275" s="5" t="s">
        <v>928</v>
      </c>
      <c r="G275" s="20">
        <v>34822</v>
      </c>
      <c r="H275" s="20"/>
      <c r="I275" s="20">
        <v>34822</v>
      </c>
    </row>
    <row r="276" spans="1:11" s="3" customFormat="1" x14ac:dyDescent="0.25">
      <c r="A276" s="157"/>
      <c r="B276" s="157"/>
      <c r="C276" s="157"/>
      <c r="D276" s="157"/>
      <c r="E276" s="5" t="s">
        <v>929</v>
      </c>
      <c r="F276" s="5" t="s">
        <v>930</v>
      </c>
      <c r="G276" s="20">
        <v>89083</v>
      </c>
      <c r="H276" s="20"/>
      <c r="I276" s="20">
        <v>89083</v>
      </c>
    </row>
    <row r="277" spans="1:11" s="3" customFormat="1" x14ac:dyDescent="0.25">
      <c r="A277" s="157"/>
      <c r="B277" s="157"/>
      <c r="C277" s="157"/>
      <c r="D277" s="157"/>
      <c r="E277" s="5" t="s">
        <v>931</v>
      </c>
      <c r="F277" s="5" t="s">
        <v>932</v>
      </c>
      <c r="G277" s="20">
        <v>80470</v>
      </c>
      <c r="H277" s="20"/>
      <c r="I277" s="20">
        <v>80470</v>
      </c>
    </row>
    <row r="278" spans="1:11" s="3" customFormat="1" x14ac:dyDescent="0.25">
      <c r="A278" s="157"/>
      <c r="B278" s="157"/>
      <c r="C278" s="157"/>
      <c r="D278" s="157"/>
      <c r="E278" s="5" t="s">
        <v>933</v>
      </c>
      <c r="F278" s="5" t="s">
        <v>934</v>
      </c>
      <c r="G278" s="20">
        <v>111497</v>
      </c>
      <c r="H278" s="20"/>
      <c r="I278" s="20">
        <v>111497</v>
      </c>
    </row>
    <row r="279" spans="1:11" s="3" customFormat="1" x14ac:dyDescent="0.25">
      <c r="A279" s="157"/>
      <c r="B279" s="157"/>
      <c r="C279" s="157"/>
      <c r="D279" s="157"/>
      <c r="E279" s="5" t="s">
        <v>935</v>
      </c>
      <c r="F279" s="5" t="s">
        <v>936</v>
      </c>
      <c r="G279" s="20">
        <v>61449</v>
      </c>
      <c r="H279" s="20"/>
      <c r="I279" s="20">
        <v>61449</v>
      </c>
    </row>
    <row r="280" spans="1:11" s="3" customFormat="1" ht="31.5" x14ac:dyDescent="0.25">
      <c r="A280" s="157"/>
      <c r="B280" s="157"/>
      <c r="C280" s="27" t="s">
        <v>937</v>
      </c>
      <c r="D280" s="27" t="s">
        <v>938</v>
      </c>
      <c r="E280" s="5">
        <v>9630</v>
      </c>
      <c r="F280" s="5" t="s">
        <v>939</v>
      </c>
      <c r="G280" s="20">
        <v>1300</v>
      </c>
      <c r="H280" s="20"/>
      <c r="I280" s="20">
        <v>1300</v>
      </c>
    </row>
    <row r="281" spans="1:11" s="3" customFormat="1" x14ac:dyDescent="0.25">
      <c r="A281" s="157"/>
      <c r="B281" s="157"/>
      <c r="C281" s="157" t="s">
        <v>101</v>
      </c>
      <c r="D281" s="157" t="s">
        <v>102</v>
      </c>
      <c r="E281" s="5" t="s">
        <v>103</v>
      </c>
      <c r="F281" s="5" t="s">
        <v>1006</v>
      </c>
      <c r="G281" s="20">
        <v>514557</v>
      </c>
      <c r="H281" s="20">
        <v>8123</v>
      </c>
      <c r="I281" s="20">
        <v>522680</v>
      </c>
    </row>
    <row r="282" spans="1:11" s="3" customFormat="1" x14ac:dyDescent="0.25">
      <c r="A282" s="157"/>
      <c r="B282" s="157"/>
      <c r="C282" s="157"/>
      <c r="D282" s="157"/>
      <c r="E282" s="5" t="s">
        <v>119</v>
      </c>
      <c r="F282" s="5" t="s">
        <v>290</v>
      </c>
      <c r="G282" s="20">
        <v>157884</v>
      </c>
      <c r="H282" s="20"/>
      <c r="I282" s="20">
        <v>157884</v>
      </c>
    </row>
    <row r="283" spans="1:11" s="3" customFormat="1" ht="15" customHeight="1" x14ac:dyDescent="0.25">
      <c r="A283" s="157" t="s">
        <v>291</v>
      </c>
      <c r="B283" s="157" t="s">
        <v>105</v>
      </c>
      <c r="C283" s="158" t="s">
        <v>313</v>
      </c>
      <c r="D283" s="159"/>
      <c r="E283" s="159"/>
      <c r="F283" s="160"/>
      <c r="G283" s="19">
        <v>8330523</v>
      </c>
      <c r="H283" s="19">
        <v>353652</v>
      </c>
      <c r="I283" s="19">
        <v>8684175</v>
      </c>
      <c r="J283" s="66"/>
      <c r="K283" s="66"/>
    </row>
    <row r="284" spans="1:11" s="3" customFormat="1" ht="15" customHeight="1" x14ac:dyDescent="0.25">
      <c r="A284" s="157"/>
      <c r="B284" s="157"/>
      <c r="C284" s="157" t="s">
        <v>104</v>
      </c>
      <c r="D284" s="157" t="s">
        <v>329</v>
      </c>
      <c r="E284" s="5" t="s">
        <v>106</v>
      </c>
      <c r="F284" s="5" t="s">
        <v>292</v>
      </c>
      <c r="G284" s="20">
        <v>4638750</v>
      </c>
      <c r="H284" s="20">
        <v>248926</v>
      </c>
      <c r="I284" s="20">
        <v>4887676</v>
      </c>
    </row>
    <row r="285" spans="1:11" s="3" customFormat="1" x14ac:dyDescent="0.25">
      <c r="A285" s="157"/>
      <c r="B285" s="157"/>
      <c r="C285" s="157"/>
      <c r="D285" s="157"/>
      <c r="E285" s="5" t="s">
        <v>877</v>
      </c>
      <c r="F285" s="5" t="s">
        <v>876</v>
      </c>
      <c r="G285" s="20">
        <v>53430</v>
      </c>
      <c r="H285" s="20"/>
      <c r="I285" s="20">
        <v>53430</v>
      </c>
    </row>
    <row r="286" spans="1:11" s="3" customFormat="1" x14ac:dyDescent="0.25">
      <c r="A286" s="157"/>
      <c r="B286" s="157"/>
      <c r="C286" s="157"/>
      <c r="D286" s="157"/>
      <c r="E286" s="5" t="s">
        <v>940</v>
      </c>
      <c r="F286" s="5" t="s">
        <v>941</v>
      </c>
      <c r="G286" s="20">
        <v>450490</v>
      </c>
      <c r="H286" s="20"/>
      <c r="I286" s="20">
        <v>450490</v>
      </c>
    </row>
    <row r="287" spans="1:11" s="3" customFormat="1" x14ac:dyDescent="0.25">
      <c r="A287" s="157"/>
      <c r="B287" s="157"/>
      <c r="C287" s="157"/>
      <c r="D287" s="157"/>
      <c r="E287" s="5" t="s">
        <v>116</v>
      </c>
      <c r="F287" s="5" t="s">
        <v>293</v>
      </c>
      <c r="G287" s="20">
        <v>589857</v>
      </c>
      <c r="H287" s="20">
        <v>184726</v>
      </c>
      <c r="I287" s="20">
        <v>774583</v>
      </c>
    </row>
    <row r="288" spans="1:11" s="3" customFormat="1" ht="31.5" x14ac:dyDescent="0.25">
      <c r="A288" s="157"/>
      <c r="B288" s="157"/>
      <c r="C288" s="157"/>
      <c r="D288" s="157"/>
      <c r="E288" s="5" t="s">
        <v>107</v>
      </c>
      <c r="F288" s="5" t="s">
        <v>294</v>
      </c>
      <c r="G288" s="20">
        <v>541286</v>
      </c>
      <c r="H288" s="20">
        <v>-80000</v>
      </c>
      <c r="I288" s="20">
        <v>461286</v>
      </c>
    </row>
    <row r="289" spans="1:9" s="3" customFormat="1" x14ac:dyDescent="0.25">
      <c r="A289" s="157"/>
      <c r="B289" s="157"/>
      <c r="C289" s="157"/>
      <c r="D289" s="157"/>
      <c r="E289" s="5" t="s">
        <v>120</v>
      </c>
      <c r="F289" s="5" t="s">
        <v>295</v>
      </c>
      <c r="G289" s="20">
        <v>36438</v>
      </c>
      <c r="H289" s="20"/>
      <c r="I289" s="20">
        <v>36438</v>
      </c>
    </row>
    <row r="290" spans="1:9" s="3" customFormat="1" x14ac:dyDescent="0.25">
      <c r="A290" s="157"/>
      <c r="B290" s="157"/>
      <c r="C290" s="157"/>
      <c r="D290" s="157"/>
      <c r="E290" s="5" t="s">
        <v>108</v>
      </c>
      <c r="F290" s="5" t="s">
        <v>180</v>
      </c>
      <c r="G290" s="20">
        <v>395028</v>
      </c>
      <c r="H290" s="20"/>
      <c r="I290" s="20">
        <v>395028</v>
      </c>
    </row>
    <row r="291" spans="1:9" s="3" customFormat="1" x14ac:dyDescent="0.25">
      <c r="A291" s="157"/>
      <c r="B291" s="157"/>
      <c r="C291" s="157"/>
      <c r="D291" s="157"/>
      <c r="E291" s="5" t="s">
        <v>183</v>
      </c>
      <c r="F291" s="5" t="s">
        <v>296</v>
      </c>
      <c r="G291" s="20">
        <v>151463</v>
      </c>
      <c r="H291" s="20">
        <v>-17100</v>
      </c>
      <c r="I291" s="20">
        <v>134363</v>
      </c>
    </row>
    <row r="292" spans="1:9" s="3" customFormat="1" x14ac:dyDescent="0.25">
      <c r="A292" s="157"/>
      <c r="B292" s="157"/>
      <c r="C292" s="157"/>
      <c r="D292" s="157"/>
      <c r="E292" s="5" t="s">
        <v>132</v>
      </c>
      <c r="F292" s="5" t="s">
        <v>179</v>
      </c>
      <c r="G292" s="20">
        <v>346432</v>
      </c>
      <c r="H292" s="20">
        <v>7600</v>
      </c>
      <c r="I292" s="20">
        <v>354032</v>
      </c>
    </row>
    <row r="293" spans="1:9" s="3" customFormat="1" x14ac:dyDescent="0.25">
      <c r="A293" s="157"/>
      <c r="B293" s="157"/>
      <c r="C293" s="157"/>
      <c r="D293" s="157"/>
      <c r="E293" s="5" t="s">
        <v>145</v>
      </c>
      <c r="F293" s="5" t="s">
        <v>178</v>
      </c>
      <c r="G293" s="20">
        <v>263008</v>
      </c>
      <c r="H293" s="20">
        <v>3000</v>
      </c>
      <c r="I293" s="20">
        <v>266008</v>
      </c>
    </row>
    <row r="294" spans="1:9" s="3" customFormat="1" ht="15" hidden="1" customHeight="1" x14ac:dyDescent="0.25">
      <c r="A294" s="157"/>
      <c r="B294" s="157"/>
      <c r="C294" s="157"/>
      <c r="D294" s="157"/>
      <c r="E294" s="5" t="s">
        <v>146</v>
      </c>
      <c r="F294" s="5" t="s">
        <v>182</v>
      </c>
      <c r="G294" s="20">
        <v>0</v>
      </c>
      <c r="H294" s="20"/>
      <c r="I294" s="20">
        <v>0</v>
      </c>
    </row>
    <row r="295" spans="1:9" s="3" customFormat="1" x14ac:dyDescent="0.25">
      <c r="A295" s="157"/>
      <c r="B295" s="157"/>
      <c r="C295" s="157"/>
      <c r="D295" s="157"/>
      <c r="E295" s="5" t="s">
        <v>170</v>
      </c>
      <c r="F295" s="5" t="s">
        <v>181</v>
      </c>
      <c r="G295" s="20">
        <v>864341</v>
      </c>
      <c r="H295" s="20">
        <v>6500</v>
      </c>
      <c r="I295" s="20">
        <v>870841</v>
      </c>
    </row>
    <row r="296" spans="1:9" s="3" customFormat="1" ht="15" customHeight="1" x14ac:dyDescent="0.25">
      <c r="A296" s="157" t="s">
        <v>516</v>
      </c>
      <c r="B296" s="157" t="s">
        <v>515</v>
      </c>
      <c r="C296" s="158" t="s">
        <v>313</v>
      </c>
      <c r="D296" s="159"/>
      <c r="E296" s="159"/>
      <c r="F296" s="160"/>
      <c r="G296" s="19">
        <v>359582</v>
      </c>
      <c r="H296" s="19">
        <v>0</v>
      </c>
      <c r="I296" s="19">
        <v>359582</v>
      </c>
    </row>
    <row r="297" spans="1:9" s="3" customFormat="1" ht="31.5" x14ac:dyDescent="0.25">
      <c r="A297" s="157"/>
      <c r="B297" s="157"/>
      <c r="C297" s="27" t="s">
        <v>516</v>
      </c>
      <c r="D297" s="27" t="s">
        <v>515</v>
      </c>
      <c r="E297" s="5" t="s">
        <v>514</v>
      </c>
      <c r="F297" s="5" t="s">
        <v>513</v>
      </c>
      <c r="G297" s="20">
        <v>359582</v>
      </c>
      <c r="H297" s="20"/>
      <c r="I297" s="20">
        <v>359582</v>
      </c>
    </row>
    <row r="298" spans="1:9" x14ac:dyDescent="0.25">
      <c r="A298" s="63"/>
      <c r="B298" s="10"/>
      <c r="C298" s="10"/>
      <c r="E298" s="8"/>
    </row>
    <row r="299" spans="1:9" s="23" customFormat="1" ht="18" x14ac:dyDescent="0.25">
      <c r="A299" s="171" t="s">
        <v>109</v>
      </c>
      <c r="B299" s="172"/>
      <c r="C299" s="172"/>
      <c r="D299" s="172"/>
      <c r="E299" s="172"/>
      <c r="F299" s="172"/>
      <c r="G299" s="172"/>
      <c r="H299" s="173"/>
      <c r="I299" s="173"/>
    </row>
    <row r="300" spans="1:9" x14ac:dyDescent="0.25">
      <c r="A300" s="166" t="s">
        <v>564</v>
      </c>
      <c r="B300" s="167"/>
      <c r="C300" s="167"/>
      <c r="D300" s="167"/>
      <c r="E300" s="167"/>
      <c r="F300" s="168"/>
      <c r="G300" s="32">
        <v>1726999</v>
      </c>
      <c r="H300" s="32">
        <v>246022</v>
      </c>
      <c r="I300" s="32">
        <v>1973021</v>
      </c>
    </row>
    <row r="301" spans="1:9" x14ac:dyDescent="0.25">
      <c r="A301" s="166" t="s">
        <v>565</v>
      </c>
      <c r="B301" s="167"/>
      <c r="C301" s="167"/>
      <c r="D301" s="167"/>
      <c r="E301" s="167"/>
      <c r="F301" s="168"/>
      <c r="G301" s="32">
        <v>3578852</v>
      </c>
      <c r="H301" s="32">
        <v>43850</v>
      </c>
      <c r="I301" s="32">
        <v>3622702</v>
      </c>
    </row>
    <row r="302" spans="1:9" x14ac:dyDescent="0.25">
      <c r="A302" s="166" t="s">
        <v>110</v>
      </c>
      <c r="B302" s="167"/>
      <c r="C302" s="167"/>
      <c r="D302" s="167"/>
      <c r="E302" s="167"/>
      <c r="F302" s="168"/>
      <c r="G302" s="32">
        <v>494486</v>
      </c>
      <c r="H302" s="32"/>
      <c r="I302" s="32">
        <v>494486</v>
      </c>
    </row>
    <row r="303" spans="1:9" x14ac:dyDescent="0.25">
      <c r="A303" s="9"/>
      <c r="B303" s="169"/>
      <c r="C303" s="169"/>
      <c r="D303" s="169"/>
      <c r="E303" s="169"/>
      <c r="F303" s="169"/>
      <c r="G303" s="170"/>
      <c r="H303" s="62"/>
      <c r="I303" s="62"/>
    </row>
    <row r="304" spans="1:9" x14ac:dyDescent="0.25">
      <c r="A304" s="166" t="s">
        <v>942</v>
      </c>
      <c r="B304" s="167"/>
      <c r="C304" s="167"/>
      <c r="D304" s="167"/>
      <c r="E304" s="167"/>
      <c r="F304" s="168"/>
      <c r="G304" s="32">
        <v>9421612</v>
      </c>
      <c r="H304" s="32"/>
      <c r="I304" s="32">
        <v>9421612</v>
      </c>
    </row>
    <row r="305" spans="1:10" x14ac:dyDescent="0.25">
      <c r="A305" s="166" t="s">
        <v>943</v>
      </c>
      <c r="B305" s="167"/>
      <c r="C305" s="167"/>
      <c r="D305" s="167"/>
      <c r="E305" s="167"/>
      <c r="F305" s="168"/>
      <c r="G305" s="32">
        <v>11010</v>
      </c>
      <c r="H305" s="32">
        <v>15959</v>
      </c>
      <c r="I305" s="32">
        <v>26969</v>
      </c>
      <c r="J305" s="66"/>
    </row>
    <row r="306" spans="1:10" x14ac:dyDescent="0.25">
      <c r="C306" s="10"/>
      <c r="E306" s="8"/>
      <c r="G306" s="24"/>
      <c r="H306" s="24"/>
      <c r="I306" s="24"/>
    </row>
    <row r="307" spans="1:10" x14ac:dyDescent="0.25">
      <c r="C307" s="10"/>
      <c r="E307" s="8"/>
    </row>
    <row r="308" spans="1:10" x14ac:dyDescent="0.25">
      <c r="A308" s="12" t="s">
        <v>1042</v>
      </c>
      <c r="B308" s="11"/>
      <c r="C308" s="11"/>
      <c r="D308" s="11"/>
      <c r="E308" s="7"/>
      <c r="I308" s="69"/>
      <c r="J308" s="68"/>
    </row>
    <row r="309" spans="1:10" x14ac:dyDescent="0.25">
      <c r="A309" s="11"/>
      <c r="B309" s="11"/>
      <c r="D309" s="11"/>
      <c r="E309" s="7"/>
      <c r="I309" s="70"/>
      <c r="J309" s="70"/>
    </row>
    <row r="310" spans="1:10" x14ac:dyDescent="0.25">
      <c r="A310" s="11"/>
      <c r="B310" s="11"/>
      <c r="D310" s="11"/>
      <c r="E310" s="7"/>
      <c r="I310" s="56"/>
    </row>
    <row r="311" spans="1:10" x14ac:dyDescent="0.25">
      <c r="A311" s="11"/>
      <c r="B311" s="11"/>
      <c r="D311" s="11"/>
      <c r="E311" s="7"/>
    </row>
    <row r="312" spans="1:10" s="23" customFormat="1" ht="18" x14ac:dyDescent="0.25">
      <c r="A312" s="57"/>
      <c r="B312" s="58"/>
      <c r="C312" s="57"/>
      <c r="D312" s="57"/>
      <c r="E312" s="59"/>
      <c r="F312" s="60"/>
      <c r="G312" s="61"/>
      <c r="I312" s="2"/>
      <c r="J312" s="2"/>
    </row>
    <row r="313" spans="1:10" x14ac:dyDescent="0.25">
      <c r="A313" s="11"/>
      <c r="B313" s="11"/>
      <c r="C313" s="11"/>
      <c r="D313" s="11"/>
      <c r="E313" s="7"/>
    </row>
    <row r="315" spans="1:10" x14ac:dyDescent="0.25">
      <c r="C315" s="11"/>
      <c r="D315" s="11"/>
      <c r="E315" s="7"/>
    </row>
    <row r="316" spans="1:10" x14ac:dyDescent="0.25">
      <c r="B316" s="11"/>
      <c r="C316" s="11"/>
      <c r="D316" s="25"/>
      <c r="E316" s="7"/>
    </row>
    <row r="317" spans="1:10" x14ac:dyDescent="0.25">
      <c r="B317" s="11"/>
      <c r="C317" s="11"/>
      <c r="D317" s="25"/>
      <c r="E317" s="7"/>
    </row>
    <row r="318" spans="1:10" x14ac:dyDescent="0.25">
      <c r="B318" s="11"/>
      <c r="C318" s="11"/>
      <c r="D318" s="25"/>
      <c r="E318" s="7"/>
    </row>
    <row r="319" spans="1:10" x14ac:dyDescent="0.25">
      <c r="B319" s="11"/>
      <c r="C319" s="11"/>
      <c r="D319" s="25"/>
      <c r="E319" s="7"/>
    </row>
    <row r="320" spans="1:10" x14ac:dyDescent="0.25">
      <c r="B320" s="11"/>
      <c r="C320" s="11"/>
      <c r="D320" s="11"/>
      <c r="E320" s="7"/>
    </row>
  </sheetData>
  <mergeCells count="164">
    <mergeCell ref="A283:A295"/>
    <mergeCell ref="B283:B295"/>
    <mergeCell ref="C283:F283"/>
    <mergeCell ref="C284:C295"/>
    <mergeCell ref="D284:D295"/>
    <mergeCell ref="A302:F302"/>
    <mergeCell ref="B303:G303"/>
    <mergeCell ref="A304:F304"/>
    <mergeCell ref="A305:F305"/>
    <mergeCell ref="A296:A297"/>
    <mergeCell ref="B296:B297"/>
    <mergeCell ref="C296:F296"/>
    <mergeCell ref="A299:I299"/>
    <mergeCell ref="A300:F300"/>
    <mergeCell ref="A301:F301"/>
    <mergeCell ref="D213:D214"/>
    <mergeCell ref="A215:A282"/>
    <mergeCell ref="B215:B282"/>
    <mergeCell ref="C215:F215"/>
    <mergeCell ref="C216:C231"/>
    <mergeCell ref="D216:D231"/>
    <mergeCell ref="C232:C249"/>
    <mergeCell ref="D232:D249"/>
    <mergeCell ref="C250:C256"/>
    <mergeCell ref="D250:D256"/>
    <mergeCell ref="A183:A214"/>
    <mergeCell ref="B183:B214"/>
    <mergeCell ref="C183:F183"/>
    <mergeCell ref="C184:C188"/>
    <mergeCell ref="D184:D188"/>
    <mergeCell ref="C189:C199"/>
    <mergeCell ref="D189:D199"/>
    <mergeCell ref="C200:C212"/>
    <mergeCell ref="D200:D212"/>
    <mergeCell ref="C213:C214"/>
    <mergeCell ref="C258:C279"/>
    <mergeCell ref="D258:D279"/>
    <mergeCell ref="C281:C282"/>
    <mergeCell ref="D281:D282"/>
    <mergeCell ref="A165:A182"/>
    <mergeCell ref="B165:B182"/>
    <mergeCell ref="C165:F165"/>
    <mergeCell ref="C166:C178"/>
    <mergeCell ref="D166:D178"/>
    <mergeCell ref="C180:C182"/>
    <mergeCell ref="D180:D182"/>
    <mergeCell ref="C157:C158"/>
    <mergeCell ref="D157:D158"/>
    <mergeCell ref="A160:A164"/>
    <mergeCell ref="B160:B164"/>
    <mergeCell ref="C160:F160"/>
    <mergeCell ref="C161:C162"/>
    <mergeCell ref="D161:D162"/>
    <mergeCell ref="A138:A140"/>
    <mergeCell ref="B138:B140"/>
    <mergeCell ref="C138:F138"/>
    <mergeCell ref="A141:A159"/>
    <mergeCell ref="B141:B159"/>
    <mergeCell ref="C141:F141"/>
    <mergeCell ref="C144:C145"/>
    <mergeCell ref="D144:D145"/>
    <mergeCell ref="C146:C156"/>
    <mergeCell ref="D146:D156"/>
    <mergeCell ref="A129:F129"/>
    <mergeCell ref="A130:A137"/>
    <mergeCell ref="B130:B137"/>
    <mergeCell ref="C130:F130"/>
    <mergeCell ref="C131:C135"/>
    <mergeCell ref="D131:D135"/>
    <mergeCell ref="A124:C125"/>
    <mergeCell ref="D124:D125"/>
    <mergeCell ref="E124:F124"/>
    <mergeCell ref="A127:I127"/>
    <mergeCell ref="A128:B128"/>
    <mergeCell ref="C128:D128"/>
    <mergeCell ref="A116:C120"/>
    <mergeCell ref="D116:D120"/>
    <mergeCell ref="E116:F116"/>
    <mergeCell ref="A121:C122"/>
    <mergeCell ref="D121:D122"/>
    <mergeCell ref="E121:F121"/>
    <mergeCell ref="A111:C112"/>
    <mergeCell ref="D111:D112"/>
    <mergeCell ref="E111:F111"/>
    <mergeCell ref="A113:C115"/>
    <mergeCell ref="D113:D115"/>
    <mergeCell ref="E113:F113"/>
    <mergeCell ref="A102:C107"/>
    <mergeCell ref="D102:D107"/>
    <mergeCell ref="E102:F102"/>
    <mergeCell ref="A108:C110"/>
    <mergeCell ref="D108:D110"/>
    <mergeCell ref="E108:F108"/>
    <mergeCell ref="A95:G95"/>
    <mergeCell ref="A96:I96"/>
    <mergeCell ref="A97:D97"/>
    <mergeCell ref="E97:F97"/>
    <mergeCell ref="A98:F98"/>
    <mergeCell ref="A99:C101"/>
    <mergeCell ref="D99:D101"/>
    <mergeCell ref="E99:F99"/>
    <mergeCell ref="A83:A94"/>
    <mergeCell ref="B83:B94"/>
    <mergeCell ref="C83:F83"/>
    <mergeCell ref="C84:C85"/>
    <mergeCell ref="D84:D85"/>
    <mergeCell ref="C86:C89"/>
    <mergeCell ref="D86:D89"/>
    <mergeCell ref="C90:C94"/>
    <mergeCell ref="D90:D94"/>
    <mergeCell ref="A78:A80"/>
    <mergeCell ref="B78:B80"/>
    <mergeCell ref="C78:F78"/>
    <mergeCell ref="A81:A82"/>
    <mergeCell ref="B81:B82"/>
    <mergeCell ref="C81:F81"/>
    <mergeCell ref="A38:A67"/>
    <mergeCell ref="B38:B67"/>
    <mergeCell ref="C38:F38"/>
    <mergeCell ref="C39:C66"/>
    <mergeCell ref="D39:D66"/>
    <mergeCell ref="A68:A77"/>
    <mergeCell ref="B68:B77"/>
    <mergeCell ref="C68:F68"/>
    <mergeCell ref="C69:C77"/>
    <mergeCell ref="D69:D77"/>
    <mergeCell ref="A26:A34"/>
    <mergeCell ref="B26:B34"/>
    <mergeCell ref="C26:F26"/>
    <mergeCell ref="C27:C34"/>
    <mergeCell ref="D27:D34"/>
    <mergeCell ref="A35:A37"/>
    <mergeCell ref="B35:B37"/>
    <mergeCell ref="C35:F35"/>
    <mergeCell ref="C36:C37"/>
    <mergeCell ref="D36:D37"/>
    <mergeCell ref="A19:A23"/>
    <mergeCell ref="B19:B23"/>
    <mergeCell ref="C19:F19"/>
    <mergeCell ref="C21:C22"/>
    <mergeCell ref="D21:D22"/>
    <mergeCell ref="A24:A25"/>
    <mergeCell ref="B24:B25"/>
    <mergeCell ref="C24:F24"/>
    <mergeCell ref="A12:A13"/>
    <mergeCell ref="B12:B13"/>
    <mergeCell ref="C12:F12"/>
    <mergeCell ref="A14:A18"/>
    <mergeCell ref="B14:B18"/>
    <mergeCell ref="C14:F14"/>
    <mergeCell ref="C16:C18"/>
    <mergeCell ref="D16:D18"/>
    <mergeCell ref="A8:F8"/>
    <mergeCell ref="A9:A11"/>
    <mergeCell ref="B9:B11"/>
    <mergeCell ref="C9:F9"/>
    <mergeCell ref="C10:C11"/>
    <mergeCell ref="D10:D11"/>
    <mergeCell ref="E1:I2"/>
    <mergeCell ref="A4:G4"/>
    <mergeCell ref="A5:B5"/>
    <mergeCell ref="A6:I6"/>
    <mergeCell ref="A7:D7"/>
    <mergeCell ref="E7:F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07"/>
  <sheetViews>
    <sheetView showGridLines="0" zoomScale="80" zoomScaleNormal="80" workbookViewId="0">
      <selection activeCell="A3" sqref="A3"/>
    </sheetView>
  </sheetViews>
  <sheetFormatPr defaultRowHeight="12.75" outlineLevelRow="2" x14ac:dyDescent="0.2"/>
  <cols>
    <col min="6" max="6" width="14.7109375" customWidth="1"/>
    <col min="7" max="7" width="11.28515625" customWidth="1"/>
    <col min="8" max="24" width="15.28515625" customWidth="1"/>
  </cols>
  <sheetData>
    <row r="1" spans="1:24" ht="34.15" customHeight="1" x14ac:dyDescent="0.2">
      <c r="Q1" s="176" t="s">
        <v>1043</v>
      </c>
      <c r="R1" s="176"/>
      <c r="S1" s="176"/>
      <c r="T1" s="176"/>
      <c r="U1" s="176"/>
      <c r="V1" s="176"/>
      <c r="W1" s="176"/>
      <c r="X1" s="176"/>
    </row>
    <row r="2" spans="1:24" ht="15.6" customHeight="1" x14ac:dyDescent="0.2">
      <c r="Q2" s="176"/>
      <c r="R2" s="176"/>
      <c r="S2" s="176"/>
      <c r="T2" s="176"/>
      <c r="U2" s="176"/>
      <c r="V2" s="176"/>
      <c r="W2" s="176"/>
      <c r="X2" s="176"/>
    </row>
    <row r="3" spans="1:24" ht="18.75" x14ac:dyDescent="0.2">
      <c r="A3" s="96" t="s">
        <v>1044</v>
      </c>
    </row>
    <row r="5" spans="1:24" x14ac:dyDescent="0.2">
      <c r="A5" s="177" t="s">
        <v>299</v>
      </c>
      <c r="B5" s="177"/>
      <c r="C5" s="177" t="s">
        <v>1036</v>
      </c>
      <c r="D5" s="177"/>
      <c r="E5" s="177" t="s">
        <v>297</v>
      </c>
      <c r="F5" s="177"/>
      <c r="G5" s="179" t="s">
        <v>313</v>
      </c>
      <c r="H5" s="120" t="s">
        <v>185</v>
      </c>
      <c r="I5" s="120" t="s">
        <v>186</v>
      </c>
      <c r="J5" s="120" t="s">
        <v>187</v>
      </c>
      <c r="K5" s="120" t="s">
        <v>188</v>
      </c>
      <c r="L5" s="120" t="s">
        <v>189</v>
      </c>
      <c r="M5" s="120" t="s">
        <v>190</v>
      </c>
      <c r="N5" s="120" t="s">
        <v>191</v>
      </c>
      <c r="O5" s="120" t="s">
        <v>147</v>
      </c>
      <c r="P5" s="120" t="s">
        <v>192</v>
      </c>
      <c r="Q5" s="120" t="s">
        <v>194</v>
      </c>
      <c r="R5" s="120" t="s">
        <v>195</v>
      </c>
      <c r="S5" s="120" t="s">
        <v>196</v>
      </c>
      <c r="T5" s="120" t="s">
        <v>197</v>
      </c>
      <c r="U5" s="120" t="s">
        <v>198</v>
      </c>
      <c r="V5" s="120" t="s">
        <v>199</v>
      </c>
      <c r="W5" s="120" t="s">
        <v>574</v>
      </c>
      <c r="X5" s="120" t="s">
        <v>200</v>
      </c>
    </row>
    <row r="6" spans="1:24" ht="193.15" customHeight="1" x14ac:dyDescent="0.2">
      <c r="A6" s="177"/>
      <c r="B6" s="177"/>
      <c r="C6" s="177"/>
      <c r="D6" s="177"/>
      <c r="E6" s="177"/>
      <c r="F6" s="177"/>
      <c r="G6" s="179"/>
      <c r="H6" s="120" t="s">
        <v>300</v>
      </c>
      <c r="I6" s="120" t="s">
        <v>301</v>
      </c>
      <c r="J6" s="120" t="s">
        <v>302</v>
      </c>
      <c r="K6" s="120" t="s">
        <v>111</v>
      </c>
      <c r="L6" s="120" t="s">
        <v>298</v>
      </c>
      <c r="M6" s="120" t="s">
        <v>303</v>
      </c>
      <c r="N6" s="120" t="s">
        <v>304</v>
      </c>
      <c r="O6" s="120" t="s">
        <v>305</v>
      </c>
      <c r="P6" s="120" t="s">
        <v>502</v>
      </c>
      <c r="Q6" s="120" t="s">
        <v>307</v>
      </c>
      <c r="R6" s="120" t="s">
        <v>112</v>
      </c>
      <c r="S6" s="120" t="s">
        <v>308</v>
      </c>
      <c r="T6" s="120" t="s">
        <v>309</v>
      </c>
      <c r="U6" s="120" t="s">
        <v>310</v>
      </c>
      <c r="V6" s="120" t="s">
        <v>311</v>
      </c>
      <c r="W6" s="120" t="s">
        <v>573</v>
      </c>
      <c r="X6" s="120" t="s">
        <v>312</v>
      </c>
    </row>
    <row r="7" spans="1:24" x14ac:dyDescent="0.2">
      <c r="A7" s="178" t="s">
        <v>313</v>
      </c>
      <c r="B7" s="178"/>
      <c r="C7" s="178"/>
      <c r="D7" s="178"/>
      <c r="E7" s="178"/>
      <c r="F7" s="178"/>
      <c r="G7" s="121">
        <v>66539028</v>
      </c>
      <c r="H7" s="121">
        <v>24755014</v>
      </c>
      <c r="I7" s="121">
        <v>7087707</v>
      </c>
      <c r="J7" s="121">
        <v>210386</v>
      </c>
      <c r="K7" s="121">
        <v>15709498</v>
      </c>
      <c r="L7" s="121">
        <v>4801405</v>
      </c>
      <c r="M7" s="121">
        <v>18439</v>
      </c>
      <c r="N7" s="121">
        <v>334334</v>
      </c>
      <c r="O7" s="121">
        <v>1796594</v>
      </c>
      <c r="P7" s="121">
        <v>1840</v>
      </c>
      <c r="Q7" s="121">
        <v>1038052</v>
      </c>
      <c r="R7" s="121">
        <v>2605</v>
      </c>
      <c r="S7" s="121">
        <v>6156119</v>
      </c>
      <c r="T7" s="121">
        <v>483239</v>
      </c>
      <c r="U7" s="121">
        <v>329100</v>
      </c>
      <c r="V7" s="121">
        <v>2578501</v>
      </c>
      <c r="W7" s="121">
        <v>6474</v>
      </c>
      <c r="X7" s="121">
        <v>1229721</v>
      </c>
    </row>
    <row r="8" spans="1:24" x14ac:dyDescent="0.2">
      <c r="A8" s="122" t="s">
        <v>6</v>
      </c>
      <c r="B8" s="174" t="s">
        <v>7</v>
      </c>
      <c r="C8" s="174"/>
      <c r="D8" s="174"/>
      <c r="E8" s="174"/>
      <c r="F8" s="174"/>
      <c r="G8" s="121">
        <v>5346039</v>
      </c>
      <c r="H8" s="121">
        <v>2006046</v>
      </c>
      <c r="I8" s="121">
        <v>580311</v>
      </c>
      <c r="J8" s="121">
        <v>10946</v>
      </c>
      <c r="K8" s="121">
        <v>887050</v>
      </c>
      <c r="L8" s="121">
        <v>66851</v>
      </c>
      <c r="M8" s="121">
        <v>500</v>
      </c>
      <c r="N8" s="121">
        <v>8798</v>
      </c>
      <c r="O8" s="121"/>
      <c r="P8" s="121"/>
      <c r="Q8" s="121">
        <v>1038052</v>
      </c>
      <c r="R8" s="121">
        <v>1205</v>
      </c>
      <c r="S8" s="121">
        <v>46726</v>
      </c>
      <c r="T8" s="121"/>
      <c r="U8" s="121"/>
      <c r="V8" s="121"/>
      <c r="W8" s="121">
        <v>6000</v>
      </c>
      <c r="X8" s="121">
        <v>693554</v>
      </c>
    </row>
    <row r="9" spans="1:24" outlineLevel="1" collapsed="1" x14ac:dyDescent="0.2">
      <c r="A9" s="175"/>
      <c r="B9" s="175"/>
      <c r="C9" s="123" t="s">
        <v>201</v>
      </c>
      <c r="D9" s="175" t="s">
        <v>557</v>
      </c>
      <c r="E9" s="175"/>
      <c r="F9" s="175"/>
      <c r="G9" s="121">
        <v>3513935</v>
      </c>
      <c r="H9" s="121">
        <v>2006046</v>
      </c>
      <c r="I9" s="121">
        <v>580311</v>
      </c>
      <c r="J9" s="121">
        <v>10946</v>
      </c>
      <c r="K9" s="121">
        <v>786552</v>
      </c>
      <c r="L9" s="121">
        <v>66851</v>
      </c>
      <c r="M9" s="121">
        <v>500</v>
      </c>
      <c r="N9" s="121">
        <v>8798</v>
      </c>
      <c r="O9" s="121"/>
      <c r="P9" s="121"/>
      <c r="Q9" s="121"/>
      <c r="R9" s="121">
        <v>1205</v>
      </c>
      <c r="S9" s="121">
        <v>46726</v>
      </c>
      <c r="T9" s="121"/>
      <c r="U9" s="121"/>
      <c r="V9" s="121"/>
      <c r="W9" s="121">
        <v>6000</v>
      </c>
      <c r="X9" s="121"/>
    </row>
    <row r="10" spans="1:24" hidden="1" outlineLevel="2" x14ac:dyDescent="0.2">
      <c r="A10" s="174"/>
      <c r="B10" s="174"/>
      <c r="C10" s="174"/>
      <c r="D10" s="174"/>
      <c r="E10" s="122" t="s">
        <v>202</v>
      </c>
      <c r="F10" s="122" t="s">
        <v>203</v>
      </c>
      <c r="G10" s="121">
        <v>2298187</v>
      </c>
      <c r="H10" s="124">
        <v>1471866</v>
      </c>
      <c r="I10" s="124">
        <v>417450</v>
      </c>
      <c r="J10" s="124">
        <v>7000</v>
      </c>
      <c r="K10" s="124">
        <v>344716</v>
      </c>
      <c r="L10" s="124">
        <v>17035</v>
      </c>
      <c r="M10" s="124">
        <v>500</v>
      </c>
      <c r="N10" s="124">
        <v>3620</v>
      </c>
      <c r="O10" s="124"/>
      <c r="P10" s="124"/>
      <c r="Q10" s="124"/>
      <c r="R10" s="124"/>
      <c r="S10" s="124">
        <v>30000</v>
      </c>
      <c r="T10" s="124"/>
      <c r="U10" s="124"/>
      <c r="V10" s="124"/>
      <c r="W10" s="124">
        <v>6000</v>
      </c>
      <c r="X10" s="124"/>
    </row>
    <row r="11" spans="1:24" ht="25.5" hidden="1" outlineLevel="2" x14ac:dyDescent="0.2">
      <c r="A11" s="175"/>
      <c r="B11" s="175"/>
      <c r="C11" s="175"/>
      <c r="D11" s="175"/>
      <c r="E11" s="123" t="s">
        <v>1015</v>
      </c>
      <c r="F11" s="123" t="s">
        <v>1012</v>
      </c>
      <c r="G11" s="121">
        <v>154712</v>
      </c>
      <c r="H11" s="125">
        <v>40220</v>
      </c>
      <c r="I11" s="125">
        <v>13867</v>
      </c>
      <c r="J11" s="125">
        <v>899</v>
      </c>
      <c r="K11" s="125">
        <v>88404</v>
      </c>
      <c r="L11" s="125">
        <v>10303</v>
      </c>
      <c r="M11" s="125"/>
      <c r="N11" s="125">
        <v>19</v>
      </c>
      <c r="O11" s="125"/>
      <c r="P11" s="125"/>
      <c r="Q11" s="125"/>
      <c r="R11" s="125">
        <v>1000</v>
      </c>
      <c r="S11" s="125">
        <v>0</v>
      </c>
      <c r="T11" s="125"/>
      <c r="U11" s="125"/>
      <c r="V11" s="125"/>
      <c r="W11" s="125"/>
      <c r="X11" s="125"/>
    </row>
    <row r="12" spans="1:24" ht="25.5" hidden="1" outlineLevel="2" x14ac:dyDescent="0.2">
      <c r="A12" s="174"/>
      <c r="B12" s="174"/>
      <c r="C12" s="174"/>
      <c r="D12" s="174"/>
      <c r="E12" s="122" t="s">
        <v>8</v>
      </c>
      <c r="F12" s="122" t="s">
        <v>204</v>
      </c>
      <c r="G12" s="121">
        <v>440648</v>
      </c>
      <c r="H12" s="124">
        <v>264494</v>
      </c>
      <c r="I12" s="124">
        <v>79826</v>
      </c>
      <c r="J12" s="124">
        <v>480</v>
      </c>
      <c r="K12" s="124">
        <v>57671</v>
      </c>
      <c r="L12" s="124">
        <v>21871</v>
      </c>
      <c r="M12" s="124"/>
      <c r="N12" s="124">
        <v>1656</v>
      </c>
      <c r="O12" s="124"/>
      <c r="P12" s="124"/>
      <c r="Q12" s="124"/>
      <c r="R12" s="124"/>
      <c r="S12" s="124">
        <v>14650</v>
      </c>
      <c r="T12" s="124"/>
      <c r="U12" s="124"/>
      <c r="V12" s="124"/>
      <c r="W12" s="124"/>
      <c r="X12" s="124"/>
    </row>
    <row r="13" spans="1:24" ht="25.5" hidden="1" outlineLevel="2" x14ac:dyDescent="0.2">
      <c r="A13" s="175"/>
      <c r="B13" s="175"/>
      <c r="C13" s="175"/>
      <c r="D13" s="175"/>
      <c r="E13" s="123" t="s">
        <v>9</v>
      </c>
      <c r="F13" s="123" t="s">
        <v>205</v>
      </c>
      <c r="G13" s="121">
        <v>115722</v>
      </c>
      <c r="H13" s="125">
        <v>71897</v>
      </c>
      <c r="I13" s="125">
        <v>22958</v>
      </c>
      <c r="J13" s="125">
        <v>67</v>
      </c>
      <c r="K13" s="125">
        <v>2930</v>
      </c>
      <c r="L13" s="125">
        <v>14282</v>
      </c>
      <c r="M13" s="125"/>
      <c r="N13" s="125">
        <v>3383</v>
      </c>
      <c r="O13" s="125"/>
      <c r="P13" s="125"/>
      <c r="Q13" s="125"/>
      <c r="R13" s="125">
        <v>205</v>
      </c>
      <c r="S13" s="125"/>
      <c r="T13" s="125"/>
      <c r="U13" s="125"/>
      <c r="V13" s="125"/>
      <c r="W13" s="125"/>
      <c r="X13" s="125"/>
    </row>
    <row r="14" spans="1:24" ht="38.25" hidden="1" outlineLevel="2" x14ac:dyDescent="0.2">
      <c r="A14" s="174"/>
      <c r="B14" s="174"/>
      <c r="C14" s="174"/>
      <c r="D14" s="174"/>
      <c r="E14" s="122" t="s">
        <v>113</v>
      </c>
      <c r="F14" s="122" t="s">
        <v>206</v>
      </c>
      <c r="G14" s="121">
        <v>504666</v>
      </c>
      <c r="H14" s="124">
        <v>157569</v>
      </c>
      <c r="I14" s="124">
        <v>46210</v>
      </c>
      <c r="J14" s="124">
        <v>2500</v>
      </c>
      <c r="K14" s="124">
        <v>292831</v>
      </c>
      <c r="L14" s="124">
        <v>3360</v>
      </c>
      <c r="M14" s="124"/>
      <c r="N14" s="124">
        <v>120</v>
      </c>
      <c r="O14" s="124"/>
      <c r="P14" s="124"/>
      <c r="Q14" s="124"/>
      <c r="R14" s="124"/>
      <c r="S14" s="124">
        <v>2076</v>
      </c>
      <c r="T14" s="124"/>
      <c r="U14" s="124"/>
      <c r="V14" s="124"/>
      <c r="W14" s="124"/>
      <c r="X14" s="124"/>
    </row>
    <row r="15" spans="1:24" outlineLevel="1" collapsed="1" x14ac:dyDescent="0.2">
      <c r="A15" s="175"/>
      <c r="B15" s="175"/>
      <c r="C15" s="123" t="s">
        <v>208</v>
      </c>
      <c r="D15" s="175" t="s">
        <v>314</v>
      </c>
      <c r="E15" s="175"/>
      <c r="F15" s="175"/>
      <c r="G15" s="121">
        <v>1138550</v>
      </c>
      <c r="H15" s="121"/>
      <c r="I15" s="121"/>
      <c r="J15" s="121"/>
      <c r="K15" s="121">
        <v>100498</v>
      </c>
      <c r="L15" s="121"/>
      <c r="M15" s="121"/>
      <c r="N15" s="121"/>
      <c r="O15" s="121"/>
      <c r="P15" s="121"/>
      <c r="Q15" s="121">
        <v>1038052</v>
      </c>
      <c r="R15" s="121"/>
      <c r="S15" s="121"/>
      <c r="T15" s="121"/>
      <c r="U15" s="121"/>
      <c r="V15" s="121"/>
      <c r="W15" s="121"/>
      <c r="X15" s="121"/>
    </row>
    <row r="16" spans="1:24" ht="51" hidden="1" outlineLevel="2" x14ac:dyDescent="0.2">
      <c r="A16" s="174"/>
      <c r="B16" s="174"/>
      <c r="C16" s="174"/>
      <c r="D16" s="174"/>
      <c r="E16" s="122" t="s">
        <v>11</v>
      </c>
      <c r="F16" s="122" t="s">
        <v>209</v>
      </c>
      <c r="G16" s="121">
        <v>1138550</v>
      </c>
      <c r="H16" s="124"/>
      <c r="I16" s="124"/>
      <c r="J16" s="124"/>
      <c r="K16" s="124">
        <v>100498</v>
      </c>
      <c r="L16" s="124"/>
      <c r="M16" s="124"/>
      <c r="N16" s="124"/>
      <c r="O16" s="124"/>
      <c r="P16" s="124"/>
      <c r="Q16" s="124">
        <v>1038052</v>
      </c>
      <c r="R16" s="124"/>
      <c r="S16" s="124"/>
      <c r="T16" s="124"/>
      <c r="U16" s="124"/>
      <c r="V16" s="124"/>
      <c r="W16" s="124"/>
      <c r="X16" s="124"/>
    </row>
    <row r="17" spans="1:24" outlineLevel="1" collapsed="1" x14ac:dyDescent="0.2">
      <c r="A17" s="175"/>
      <c r="B17" s="175"/>
      <c r="C17" s="123" t="s">
        <v>210</v>
      </c>
      <c r="D17" s="175" t="s">
        <v>315</v>
      </c>
      <c r="E17" s="175"/>
      <c r="F17" s="175"/>
      <c r="G17" s="121">
        <v>693554</v>
      </c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>
        <v>693554</v>
      </c>
    </row>
    <row r="18" spans="1:24" ht="51" hidden="1" outlineLevel="2" x14ac:dyDescent="0.2">
      <c r="A18" s="174"/>
      <c r="B18" s="174"/>
      <c r="C18" s="174"/>
      <c r="D18" s="174"/>
      <c r="E18" s="122" t="s">
        <v>13</v>
      </c>
      <c r="F18" s="122" t="s">
        <v>211</v>
      </c>
      <c r="G18" s="121">
        <v>693554</v>
      </c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>
        <v>693554</v>
      </c>
    </row>
    <row r="19" spans="1:24" collapsed="1" x14ac:dyDescent="0.2">
      <c r="A19" s="123" t="s">
        <v>14</v>
      </c>
      <c r="B19" s="175" t="s">
        <v>15</v>
      </c>
      <c r="C19" s="175"/>
      <c r="D19" s="175"/>
      <c r="E19" s="175"/>
      <c r="F19" s="175"/>
      <c r="G19" s="121">
        <v>931898</v>
      </c>
      <c r="H19" s="121">
        <v>497199</v>
      </c>
      <c r="I19" s="121">
        <v>160585</v>
      </c>
      <c r="J19" s="121"/>
      <c r="K19" s="121">
        <v>114117</v>
      </c>
      <c r="L19" s="121">
        <v>54968</v>
      </c>
      <c r="M19" s="121">
        <v>300</v>
      </c>
      <c r="N19" s="121">
        <v>479</v>
      </c>
      <c r="O19" s="121">
        <v>40000</v>
      </c>
      <c r="P19" s="121"/>
      <c r="Q19" s="121"/>
      <c r="R19" s="121"/>
      <c r="S19" s="121">
        <v>60750</v>
      </c>
      <c r="T19" s="121"/>
      <c r="U19" s="121"/>
      <c r="V19" s="121">
        <v>3500</v>
      </c>
      <c r="W19" s="121"/>
      <c r="X19" s="121"/>
    </row>
    <row r="20" spans="1:24" outlineLevel="1" collapsed="1" x14ac:dyDescent="0.2">
      <c r="A20" s="174"/>
      <c r="B20" s="174"/>
      <c r="C20" s="122" t="s">
        <v>133</v>
      </c>
      <c r="D20" s="174" t="s">
        <v>316</v>
      </c>
      <c r="E20" s="174"/>
      <c r="F20" s="174"/>
      <c r="G20" s="121">
        <v>45000</v>
      </c>
      <c r="H20" s="121"/>
      <c r="I20" s="121"/>
      <c r="J20" s="121"/>
      <c r="K20" s="121">
        <v>5000</v>
      </c>
      <c r="L20" s="121"/>
      <c r="M20" s="121"/>
      <c r="N20" s="121"/>
      <c r="O20" s="121">
        <v>40000</v>
      </c>
      <c r="P20" s="121"/>
      <c r="Q20" s="121"/>
      <c r="R20" s="121"/>
      <c r="S20" s="121"/>
      <c r="T20" s="121"/>
      <c r="U20" s="121"/>
      <c r="V20" s="121"/>
      <c r="W20" s="121"/>
      <c r="X20" s="121"/>
    </row>
    <row r="21" spans="1:24" ht="51" hidden="1" outlineLevel="2" x14ac:dyDescent="0.2">
      <c r="A21" s="175"/>
      <c r="B21" s="175"/>
      <c r="C21" s="175"/>
      <c r="D21" s="175"/>
      <c r="E21" s="123" t="s">
        <v>147</v>
      </c>
      <c r="F21" s="123" t="s">
        <v>184</v>
      </c>
      <c r="G21" s="121">
        <v>45000</v>
      </c>
      <c r="H21" s="125"/>
      <c r="I21" s="125"/>
      <c r="J21" s="125"/>
      <c r="K21" s="125">
        <v>5000</v>
      </c>
      <c r="L21" s="125"/>
      <c r="M21" s="125"/>
      <c r="N21" s="125"/>
      <c r="O21" s="125">
        <v>40000</v>
      </c>
      <c r="P21" s="125"/>
      <c r="Q21" s="125"/>
      <c r="R21" s="125"/>
      <c r="S21" s="125"/>
      <c r="T21" s="125"/>
      <c r="U21" s="125"/>
      <c r="V21" s="125"/>
      <c r="W21" s="125"/>
      <c r="X21" s="125"/>
    </row>
    <row r="22" spans="1:24" outlineLevel="1" collapsed="1" x14ac:dyDescent="0.2">
      <c r="A22" s="174"/>
      <c r="B22" s="174"/>
      <c r="C22" s="122" t="s">
        <v>212</v>
      </c>
      <c r="D22" s="174" t="s">
        <v>317</v>
      </c>
      <c r="E22" s="174"/>
      <c r="F22" s="174"/>
      <c r="G22" s="121">
        <v>886898</v>
      </c>
      <c r="H22" s="121">
        <v>497199</v>
      </c>
      <c r="I22" s="121">
        <v>160585</v>
      </c>
      <c r="J22" s="121"/>
      <c r="K22" s="121">
        <v>109117</v>
      </c>
      <c r="L22" s="121">
        <v>54968</v>
      </c>
      <c r="M22" s="121">
        <v>300</v>
      </c>
      <c r="N22" s="121">
        <v>479</v>
      </c>
      <c r="O22" s="121"/>
      <c r="P22" s="121"/>
      <c r="Q22" s="121"/>
      <c r="R22" s="121"/>
      <c r="S22" s="121">
        <v>60750</v>
      </c>
      <c r="T22" s="121"/>
      <c r="U22" s="121"/>
      <c r="V22" s="121">
        <v>3500</v>
      </c>
      <c r="W22" s="121"/>
      <c r="X22" s="121"/>
    </row>
    <row r="23" spans="1:24" ht="25.5" hidden="1" outlineLevel="2" x14ac:dyDescent="0.2">
      <c r="A23" s="175"/>
      <c r="B23" s="175"/>
      <c r="C23" s="175"/>
      <c r="D23" s="175"/>
      <c r="E23" s="123" t="s">
        <v>16</v>
      </c>
      <c r="F23" s="123" t="s">
        <v>213</v>
      </c>
      <c r="G23" s="121">
        <v>886898</v>
      </c>
      <c r="H23" s="125">
        <v>497199</v>
      </c>
      <c r="I23" s="125">
        <v>160585</v>
      </c>
      <c r="J23" s="125"/>
      <c r="K23" s="125">
        <v>109117</v>
      </c>
      <c r="L23" s="125">
        <v>54968</v>
      </c>
      <c r="M23" s="125">
        <v>300</v>
      </c>
      <c r="N23" s="125">
        <v>479</v>
      </c>
      <c r="O23" s="125"/>
      <c r="P23" s="125"/>
      <c r="Q23" s="125"/>
      <c r="R23" s="125"/>
      <c r="S23" s="125">
        <v>60750</v>
      </c>
      <c r="T23" s="125"/>
      <c r="U23" s="125"/>
      <c r="V23" s="125">
        <v>3500</v>
      </c>
      <c r="W23" s="125"/>
      <c r="X23" s="125"/>
    </row>
    <row r="24" spans="1:24" collapsed="1" x14ac:dyDescent="0.2">
      <c r="A24" s="122" t="s">
        <v>17</v>
      </c>
      <c r="B24" s="174" t="s">
        <v>18</v>
      </c>
      <c r="C24" s="174"/>
      <c r="D24" s="174"/>
      <c r="E24" s="174"/>
      <c r="F24" s="174"/>
      <c r="G24" s="121">
        <v>7421337</v>
      </c>
      <c r="H24" s="121">
        <v>939571</v>
      </c>
      <c r="I24" s="121">
        <v>268312</v>
      </c>
      <c r="J24" s="121">
        <v>3271</v>
      </c>
      <c r="K24" s="121">
        <v>4027021</v>
      </c>
      <c r="L24" s="121">
        <v>141370</v>
      </c>
      <c r="M24" s="121"/>
      <c r="N24" s="121">
        <v>54122</v>
      </c>
      <c r="O24" s="121">
        <v>157649</v>
      </c>
      <c r="P24" s="121"/>
      <c r="Q24" s="121"/>
      <c r="R24" s="121">
        <v>1200</v>
      </c>
      <c r="S24" s="121">
        <v>1572657</v>
      </c>
      <c r="T24" s="121"/>
      <c r="U24" s="121"/>
      <c r="V24" s="121">
        <v>7448</v>
      </c>
      <c r="W24" s="121"/>
      <c r="X24" s="121">
        <v>248716</v>
      </c>
    </row>
    <row r="25" spans="1:24" outlineLevel="1" collapsed="1" x14ac:dyDescent="0.2">
      <c r="A25" s="175"/>
      <c r="B25" s="175"/>
      <c r="C25" s="123" t="s">
        <v>214</v>
      </c>
      <c r="D25" s="175" t="s">
        <v>318</v>
      </c>
      <c r="E25" s="175"/>
      <c r="F25" s="175"/>
      <c r="G25" s="121">
        <v>82660</v>
      </c>
      <c r="H25" s="121">
        <v>39340</v>
      </c>
      <c r="I25" s="121">
        <v>770</v>
      </c>
      <c r="J25" s="121"/>
      <c r="K25" s="121">
        <v>310</v>
      </c>
      <c r="L25" s="121"/>
      <c r="M25" s="121"/>
      <c r="N25" s="121"/>
      <c r="O25" s="121">
        <v>40151</v>
      </c>
      <c r="P25" s="121"/>
      <c r="Q25" s="121"/>
      <c r="R25" s="121"/>
      <c r="S25" s="121"/>
      <c r="T25" s="121"/>
      <c r="U25" s="121"/>
      <c r="V25" s="121"/>
      <c r="W25" s="121"/>
      <c r="X25" s="121">
        <v>2089</v>
      </c>
    </row>
    <row r="26" spans="1:24" ht="63.75" hidden="1" outlineLevel="2" x14ac:dyDescent="0.2">
      <c r="A26" s="174"/>
      <c r="B26" s="174"/>
      <c r="C26" s="174"/>
      <c r="D26" s="174"/>
      <c r="E26" s="122" t="s">
        <v>118</v>
      </c>
      <c r="F26" s="122" t="s">
        <v>215</v>
      </c>
      <c r="G26" s="121">
        <v>82660</v>
      </c>
      <c r="H26" s="124">
        <v>39340</v>
      </c>
      <c r="I26" s="124">
        <v>770</v>
      </c>
      <c r="J26" s="124"/>
      <c r="K26" s="124">
        <v>310</v>
      </c>
      <c r="L26" s="124"/>
      <c r="M26" s="124"/>
      <c r="N26" s="124"/>
      <c r="O26" s="124">
        <v>40151</v>
      </c>
      <c r="P26" s="124"/>
      <c r="Q26" s="124"/>
      <c r="R26" s="124"/>
      <c r="S26" s="124"/>
      <c r="T26" s="124"/>
      <c r="U26" s="124"/>
      <c r="V26" s="124"/>
      <c r="W26" s="124"/>
      <c r="X26" s="124">
        <v>2089</v>
      </c>
    </row>
    <row r="27" spans="1:24" outlineLevel="1" collapsed="1" x14ac:dyDescent="0.2">
      <c r="A27" s="175"/>
      <c r="B27" s="175"/>
      <c r="C27" s="123" t="s">
        <v>216</v>
      </c>
      <c r="D27" s="175" t="s">
        <v>20</v>
      </c>
      <c r="E27" s="175"/>
      <c r="F27" s="175"/>
      <c r="G27" s="121">
        <v>431156</v>
      </c>
      <c r="H27" s="121">
        <v>300475</v>
      </c>
      <c r="I27" s="121">
        <v>95446</v>
      </c>
      <c r="J27" s="121">
        <v>800</v>
      </c>
      <c r="K27" s="121">
        <v>17350</v>
      </c>
      <c r="L27" s="121">
        <v>10985</v>
      </c>
      <c r="M27" s="121"/>
      <c r="N27" s="121">
        <v>4000</v>
      </c>
      <c r="O27" s="121"/>
      <c r="P27" s="121"/>
      <c r="Q27" s="121"/>
      <c r="R27" s="121"/>
      <c r="S27" s="121">
        <v>2100</v>
      </c>
      <c r="T27" s="121"/>
      <c r="U27" s="121"/>
      <c r="V27" s="121"/>
      <c r="W27" s="121"/>
      <c r="X27" s="121"/>
    </row>
    <row r="28" spans="1:24" ht="38.25" hidden="1" outlineLevel="2" x14ac:dyDescent="0.2">
      <c r="A28" s="174"/>
      <c r="B28" s="174"/>
      <c r="C28" s="174"/>
      <c r="D28" s="174"/>
      <c r="E28" s="122" t="s">
        <v>21</v>
      </c>
      <c r="F28" s="122" t="s">
        <v>873</v>
      </c>
      <c r="G28" s="121">
        <v>431156</v>
      </c>
      <c r="H28" s="124">
        <v>300475</v>
      </c>
      <c r="I28" s="124">
        <v>95446</v>
      </c>
      <c r="J28" s="124">
        <v>800</v>
      </c>
      <c r="K28" s="124">
        <v>17350</v>
      </c>
      <c r="L28" s="124">
        <v>10985</v>
      </c>
      <c r="M28" s="124"/>
      <c r="N28" s="124">
        <v>4000</v>
      </c>
      <c r="O28" s="124"/>
      <c r="P28" s="124"/>
      <c r="Q28" s="124"/>
      <c r="R28" s="124"/>
      <c r="S28" s="124">
        <v>2100</v>
      </c>
      <c r="T28" s="124"/>
      <c r="U28" s="124"/>
      <c r="V28" s="124"/>
      <c r="W28" s="124"/>
      <c r="X28" s="124"/>
    </row>
    <row r="29" spans="1:24" outlineLevel="1" collapsed="1" x14ac:dyDescent="0.2">
      <c r="A29" s="175"/>
      <c r="B29" s="175"/>
      <c r="C29" s="123" t="s">
        <v>22</v>
      </c>
      <c r="D29" s="175" t="s">
        <v>23</v>
      </c>
      <c r="E29" s="175"/>
      <c r="F29" s="175"/>
      <c r="G29" s="121">
        <v>4775534</v>
      </c>
      <c r="H29" s="121">
        <v>130319</v>
      </c>
      <c r="I29" s="121">
        <v>35481</v>
      </c>
      <c r="J29" s="121">
        <v>700</v>
      </c>
      <c r="K29" s="121">
        <v>3404563</v>
      </c>
      <c r="L29" s="121">
        <v>33096</v>
      </c>
      <c r="M29" s="121"/>
      <c r="N29" s="121">
        <v>250</v>
      </c>
      <c r="O29" s="121"/>
      <c r="P29" s="121"/>
      <c r="Q29" s="121"/>
      <c r="R29" s="121"/>
      <c r="S29" s="121">
        <v>924498</v>
      </c>
      <c r="T29" s="121"/>
      <c r="U29" s="121"/>
      <c r="V29" s="121"/>
      <c r="W29" s="121"/>
      <c r="X29" s="121">
        <v>246627</v>
      </c>
    </row>
    <row r="30" spans="1:24" ht="25.5" hidden="1" outlineLevel="2" x14ac:dyDescent="0.2">
      <c r="A30" s="174"/>
      <c r="B30" s="174"/>
      <c r="C30" s="174"/>
      <c r="D30" s="174"/>
      <c r="E30" s="122" t="s">
        <v>24</v>
      </c>
      <c r="F30" s="122" t="s">
        <v>552</v>
      </c>
      <c r="G30" s="121">
        <v>4775534</v>
      </c>
      <c r="H30" s="124">
        <v>130319</v>
      </c>
      <c r="I30" s="124">
        <v>35481</v>
      </c>
      <c r="J30" s="124">
        <v>700</v>
      </c>
      <c r="K30" s="124">
        <v>3404563</v>
      </c>
      <c r="L30" s="124">
        <v>33096</v>
      </c>
      <c r="M30" s="124"/>
      <c r="N30" s="124">
        <v>250</v>
      </c>
      <c r="O30" s="124"/>
      <c r="P30" s="124"/>
      <c r="Q30" s="124"/>
      <c r="R30" s="124"/>
      <c r="S30" s="124">
        <v>924498</v>
      </c>
      <c r="T30" s="124"/>
      <c r="U30" s="124"/>
      <c r="V30" s="124"/>
      <c r="W30" s="124"/>
      <c r="X30" s="124">
        <v>246627</v>
      </c>
    </row>
    <row r="31" spans="1:24" ht="63.75" hidden="1" outlineLevel="2" x14ac:dyDescent="0.2">
      <c r="A31" s="175"/>
      <c r="B31" s="175"/>
      <c r="C31" s="175"/>
      <c r="D31" s="175"/>
      <c r="E31" s="123" t="s">
        <v>25</v>
      </c>
      <c r="F31" s="123" t="s">
        <v>218</v>
      </c>
      <c r="G31" s="121">
        <v>0</v>
      </c>
      <c r="H31" s="125"/>
      <c r="I31" s="125"/>
      <c r="J31" s="125"/>
      <c r="K31" s="125">
        <v>0</v>
      </c>
      <c r="L31" s="125"/>
      <c r="M31" s="125"/>
      <c r="N31" s="125"/>
      <c r="O31" s="125"/>
      <c r="P31" s="125"/>
      <c r="Q31" s="125"/>
      <c r="R31" s="125"/>
      <c r="S31" s="125"/>
      <c r="T31" s="125"/>
      <c r="U31" s="125"/>
      <c r="V31" s="125"/>
      <c r="W31" s="125"/>
      <c r="X31" s="125"/>
    </row>
    <row r="32" spans="1:24" outlineLevel="1" collapsed="1" x14ac:dyDescent="0.2">
      <c r="A32" s="174"/>
      <c r="B32" s="174"/>
      <c r="C32" s="122" t="s">
        <v>219</v>
      </c>
      <c r="D32" s="174" t="s">
        <v>319</v>
      </c>
      <c r="E32" s="174"/>
      <c r="F32" s="174"/>
      <c r="G32" s="121">
        <v>2106874</v>
      </c>
      <c r="H32" s="121">
        <v>469437</v>
      </c>
      <c r="I32" s="121">
        <v>136615</v>
      </c>
      <c r="J32" s="121">
        <v>1771</v>
      </c>
      <c r="K32" s="121">
        <v>581798</v>
      </c>
      <c r="L32" s="121">
        <v>97289</v>
      </c>
      <c r="M32" s="121"/>
      <c r="N32" s="121">
        <v>47759</v>
      </c>
      <c r="O32" s="121">
        <v>117498</v>
      </c>
      <c r="P32" s="121"/>
      <c r="Q32" s="121"/>
      <c r="R32" s="121">
        <v>1200</v>
      </c>
      <c r="S32" s="121">
        <v>646059</v>
      </c>
      <c r="T32" s="121"/>
      <c r="U32" s="121"/>
      <c r="V32" s="121">
        <v>7448</v>
      </c>
      <c r="W32" s="121"/>
      <c r="X32" s="121"/>
    </row>
    <row r="33" spans="1:24" ht="38.25" hidden="1" outlineLevel="2" x14ac:dyDescent="0.2">
      <c r="A33" s="175"/>
      <c r="B33" s="175"/>
      <c r="C33" s="175"/>
      <c r="D33" s="175"/>
      <c r="E33" s="123" t="s">
        <v>220</v>
      </c>
      <c r="F33" s="123" t="s">
        <v>1007</v>
      </c>
      <c r="G33" s="121">
        <v>208074</v>
      </c>
      <c r="H33" s="125">
        <v>110587</v>
      </c>
      <c r="I33" s="125">
        <v>32409</v>
      </c>
      <c r="J33" s="125">
        <v>92</v>
      </c>
      <c r="K33" s="125">
        <v>43071</v>
      </c>
      <c r="L33" s="125">
        <v>10602</v>
      </c>
      <c r="M33" s="125"/>
      <c r="N33" s="125">
        <v>132</v>
      </c>
      <c r="O33" s="125"/>
      <c r="P33" s="125"/>
      <c r="Q33" s="125"/>
      <c r="R33" s="125"/>
      <c r="S33" s="125">
        <v>11181</v>
      </c>
      <c r="T33" s="125"/>
      <c r="U33" s="125"/>
      <c r="V33" s="125"/>
      <c r="W33" s="125"/>
      <c r="X33" s="125"/>
    </row>
    <row r="34" spans="1:24" hidden="1" outlineLevel="2" x14ac:dyDescent="0.2">
      <c r="A34" s="174"/>
      <c r="B34" s="174"/>
      <c r="C34" s="174"/>
      <c r="D34" s="174"/>
      <c r="E34" s="122" t="s">
        <v>221</v>
      </c>
      <c r="F34" s="122" t="s">
        <v>1008</v>
      </c>
      <c r="G34" s="121">
        <v>238998</v>
      </c>
      <c r="H34" s="124">
        <v>86193</v>
      </c>
      <c r="I34" s="124">
        <v>26885</v>
      </c>
      <c r="J34" s="124">
        <v>1128</v>
      </c>
      <c r="K34" s="124">
        <v>73772</v>
      </c>
      <c r="L34" s="124">
        <v>31596</v>
      </c>
      <c r="M34" s="124"/>
      <c r="N34" s="124">
        <v>2424</v>
      </c>
      <c r="O34" s="124">
        <v>17000</v>
      </c>
      <c r="P34" s="124"/>
      <c r="Q34" s="124"/>
      <c r="R34" s="124"/>
      <c r="S34" s="124"/>
      <c r="T34" s="124"/>
      <c r="U34" s="124"/>
      <c r="V34" s="124"/>
      <c r="W34" s="124"/>
      <c r="X34" s="124"/>
    </row>
    <row r="35" spans="1:24" ht="25.5" hidden="1" outlineLevel="2" x14ac:dyDescent="0.2">
      <c r="A35" s="175"/>
      <c r="B35" s="175"/>
      <c r="C35" s="175"/>
      <c r="D35" s="175"/>
      <c r="E35" s="123" t="s">
        <v>222</v>
      </c>
      <c r="F35" s="123" t="s">
        <v>223</v>
      </c>
      <c r="G35" s="121">
        <v>715372</v>
      </c>
      <c r="H35" s="125">
        <v>17465</v>
      </c>
      <c r="I35" s="125">
        <v>5002</v>
      </c>
      <c r="J35" s="125"/>
      <c r="K35" s="125">
        <v>55288</v>
      </c>
      <c r="L35" s="125">
        <v>600</v>
      </c>
      <c r="M35" s="125"/>
      <c r="N35" s="125">
        <v>5583</v>
      </c>
      <c r="O35" s="125"/>
      <c r="P35" s="125"/>
      <c r="Q35" s="125"/>
      <c r="R35" s="125"/>
      <c r="S35" s="125">
        <v>631434</v>
      </c>
      <c r="T35" s="125"/>
      <c r="U35" s="125"/>
      <c r="V35" s="125"/>
      <c r="W35" s="125"/>
      <c r="X35" s="125"/>
    </row>
    <row r="36" spans="1:24" hidden="1" outlineLevel="2" x14ac:dyDescent="0.2">
      <c r="A36" s="174"/>
      <c r="B36" s="174"/>
      <c r="C36" s="174"/>
      <c r="D36" s="174"/>
      <c r="E36" s="122" t="s">
        <v>224</v>
      </c>
      <c r="F36" s="122" t="s">
        <v>225</v>
      </c>
      <c r="G36" s="121">
        <v>193145</v>
      </c>
      <c r="H36" s="124">
        <v>0</v>
      </c>
      <c r="I36" s="124">
        <v>0</v>
      </c>
      <c r="J36" s="124"/>
      <c r="K36" s="124">
        <v>160117</v>
      </c>
      <c r="L36" s="124">
        <v>10900</v>
      </c>
      <c r="M36" s="124"/>
      <c r="N36" s="124">
        <v>19684</v>
      </c>
      <c r="O36" s="124"/>
      <c r="P36" s="124"/>
      <c r="Q36" s="124"/>
      <c r="R36" s="124"/>
      <c r="S36" s="124">
        <v>2444</v>
      </c>
      <c r="T36" s="124"/>
      <c r="U36" s="124"/>
      <c r="V36" s="124"/>
      <c r="W36" s="124"/>
      <c r="X36" s="124"/>
    </row>
    <row r="37" spans="1:24" ht="51" hidden="1" outlineLevel="2" x14ac:dyDescent="0.2">
      <c r="A37" s="175"/>
      <c r="B37" s="175"/>
      <c r="C37" s="175"/>
      <c r="D37" s="175"/>
      <c r="E37" s="123" t="s">
        <v>228</v>
      </c>
      <c r="F37" s="123" t="s">
        <v>1009</v>
      </c>
      <c r="G37" s="121">
        <v>236699</v>
      </c>
      <c r="H37" s="125">
        <v>75061</v>
      </c>
      <c r="I37" s="125">
        <v>18562</v>
      </c>
      <c r="J37" s="125">
        <v>250</v>
      </c>
      <c r="K37" s="125">
        <v>65275</v>
      </c>
      <c r="L37" s="125">
        <v>15969</v>
      </c>
      <c r="M37" s="125"/>
      <c r="N37" s="125">
        <v>382</v>
      </c>
      <c r="O37" s="125">
        <v>60000</v>
      </c>
      <c r="P37" s="125"/>
      <c r="Q37" s="125"/>
      <c r="R37" s="125">
        <v>1200</v>
      </c>
      <c r="S37" s="125"/>
      <c r="T37" s="125"/>
      <c r="U37" s="125"/>
      <c r="V37" s="125"/>
      <c r="W37" s="125"/>
      <c r="X37" s="125"/>
    </row>
    <row r="38" spans="1:24" ht="38.25" hidden="1" outlineLevel="2" x14ac:dyDescent="0.2">
      <c r="A38" s="174"/>
      <c r="B38" s="174"/>
      <c r="C38" s="174"/>
      <c r="D38" s="174"/>
      <c r="E38" s="122" t="s">
        <v>229</v>
      </c>
      <c r="F38" s="122" t="s">
        <v>230</v>
      </c>
      <c r="G38" s="121">
        <v>67974</v>
      </c>
      <c r="H38" s="124">
        <v>12357</v>
      </c>
      <c r="I38" s="124">
        <v>4191</v>
      </c>
      <c r="J38" s="124"/>
      <c r="K38" s="124">
        <v>41670</v>
      </c>
      <c r="L38" s="124">
        <v>4100</v>
      </c>
      <c r="M38" s="124"/>
      <c r="N38" s="124">
        <v>5656</v>
      </c>
      <c r="O38" s="124"/>
      <c r="P38" s="124"/>
      <c r="Q38" s="124"/>
      <c r="R38" s="124"/>
      <c r="S38" s="124"/>
      <c r="T38" s="124"/>
      <c r="U38" s="124"/>
      <c r="V38" s="124"/>
      <c r="W38" s="124"/>
      <c r="X38" s="124"/>
    </row>
    <row r="39" spans="1:24" ht="38.25" hidden="1" outlineLevel="2" x14ac:dyDescent="0.2">
      <c r="A39" s="175"/>
      <c r="B39" s="175"/>
      <c r="C39" s="175"/>
      <c r="D39" s="175"/>
      <c r="E39" s="123" t="s">
        <v>231</v>
      </c>
      <c r="F39" s="123" t="s">
        <v>232</v>
      </c>
      <c r="G39" s="121">
        <v>14391</v>
      </c>
      <c r="H39" s="125">
        <v>10304</v>
      </c>
      <c r="I39" s="125">
        <v>3671</v>
      </c>
      <c r="J39" s="125">
        <v>0</v>
      </c>
      <c r="K39" s="125">
        <v>78</v>
      </c>
      <c r="L39" s="125">
        <v>338</v>
      </c>
      <c r="M39" s="125"/>
      <c r="N39" s="125"/>
      <c r="O39" s="125"/>
      <c r="P39" s="125"/>
      <c r="Q39" s="125"/>
      <c r="R39" s="125"/>
      <c r="S39" s="125"/>
      <c r="T39" s="125"/>
      <c r="U39" s="125"/>
      <c r="V39" s="125"/>
      <c r="W39" s="125"/>
      <c r="X39" s="125"/>
    </row>
    <row r="40" spans="1:24" ht="25.5" hidden="1" outlineLevel="2" x14ac:dyDescent="0.2">
      <c r="A40" s="174"/>
      <c r="B40" s="174"/>
      <c r="C40" s="174"/>
      <c r="D40" s="174"/>
      <c r="E40" s="122" t="s">
        <v>233</v>
      </c>
      <c r="F40" s="122" t="s">
        <v>234</v>
      </c>
      <c r="G40" s="121">
        <v>118838</v>
      </c>
      <c r="H40" s="124">
        <v>47995</v>
      </c>
      <c r="I40" s="124">
        <v>13979</v>
      </c>
      <c r="J40" s="124"/>
      <c r="K40" s="124">
        <v>38664</v>
      </c>
      <c r="L40" s="124">
        <v>4700</v>
      </c>
      <c r="M40" s="124"/>
      <c r="N40" s="124">
        <v>13500</v>
      </c>
      <c r="O40" s="124"/>
      <c r="P40" s="124"/>
      <c r="Q40" s="124"/>
      <c r="R40" s="124"/>
      <c r="S40" s="124"/>
      <c r="T40" s="124"/>
      <c r="U40" s="124"/>
      <c r="V40" s="124"/>
      <c r="W40" s="124"/>
      <c r="X40" s="124"/>
    </row>
    <row r="41" spans="1:24" ht="25.5" hidden="1" outlineLevel="2" x14ac:dyDescent="0.2">
      <c r="A41" s="175"/>
      <c r="B41" s="175"/>
      <c r="C41" s="175"/>
      <c r="D41" s="175"/>
      <c r="E41" s="123" t="s">
        <v>551</v>
      </c>
      <c r="F41" s="123" t="s">
        <v>550</v>
      </c>
      <c r="G41" s="121">
        <v>165706</v>
      </c>
      <c r="H41" s="125">
        <v>74896</v>
      </c>
      <c r="I41" s="125">
        <v>19846</v>
      </c>
      <c r="J41" s="125">
        <v>101</v>
      </c>
      <c r="K41" s="125">
        <v>61168</v>
      </c>
      <c r="L41" s="125">
        <v>9695</v>
      </c>
      <c r="M41" s="125"/>
      <c r="N41" s="125">
        <v>0</v>
      </c>
      <c r="O41" s="125"/>
      <c r="P41" s="125"/>
      <c r="Q41" s="125"/>
      <c r="R41" s="125">
        <v>0</v>
      </c>
      <c r="S41" s="125">
        <v>0</v>
      </c>
      <c r="T41" s="125"/>
      <c r="U41" s="125"/>
      <c r="V41" s="125"/>
      <c r="W41" s="125"/>
      <c r="X41" s="125"/>
    </row>
    <row r="42" spans="1:24" ht="25.5" hidden="1" outlineLevel="2" x14ac:dyDescent="0.2">
      <c r="A42" s="174"/>
      <c r="B42" s="174"/>
      <c r="C42" s="174"/>
      <c r="D42" s="174"/>
      <c r="E42" s="122" t="s">
        <v>549</v>
      </c>
      <c r="F42" s="122" t="s">
        <v>548</v>
      </c>
      <c r="G42" s="121">
        <v>77610</v>
      </c>
      <c r="H42" s="124">
        <v>34579</v>
      </c>
      <c r="I42" s="124">
        <v>12070</v>
      </c>
      <c r="J42" s="124">
        <v>200</v>
      </c>
      <c r="K42" s="124">
        <v>20574</v>
      </c>
      <c r="L42" s="124">
        <v>8789</v>
      </c>
      <c r="M42" s="124"/>
      <c r="N42" s="124">
        <v>398</v>
      </c>
      <c r="O42" s="124"/>
      <c r="P42" s="124"/>
      <c r="Q42" s="124"/>
      <c r="R42" s="124"/>
      <c r="S42" s="124">
        <v>1000</v>
      </c>
      <c r="T42" s="124"/>
      <c r="U42" s="124"/>
      <c r="V42" s="124"/>
      <c r="W42" s="124"/>
      <c r="X42" s="124"/>
    </row>
    <row r="43" spans="1:24" ht="38.25" hidden="1" outlineLevel="2" x14ac:dyDescent="0.2">
      <c r="A43" s="175"/>
      <c r="B43" s="175"/>
      <c r="C43" s="175"/>
      <c r="D43" s="175"/>
      <c r="E43" s="123" t="s">
        <v>28</v>
      </c>
      <c r="F43" s="123" t="s">
        <v>235</v>
      </c>
      <c r="G43" s="121">
        <v>39562</v>
      </c>
      <c r="H43" s="125"/>
      <c r="I43" s="125"/>
      <c r="J43" s="125"/>
      <c r="K43" s="125">
        <v>22121</v>
      </c>
      <c r="L43" s="125"/>
      <c r="M43" s="125"/>
      <c r="N43" s="125"/>
      <c r="O43" s="125">
        <v>9993</v>
      </c>
      <c r="P43" s="125"/>
      <c r="Q43" s="125"/>
      <c r="R43" s="125"/>
      <c r="S43" s="125"/>
      <c r="T43" s="125"/>
      <c r="U43" s="125"/>
      <c r="V43" s="125">
        <v>7448</v>
      </c>
      <c r="W43" s="125"/>
      <c r="X43" s="125"/>
    </row>
    <row r="44" spans="1:24" ht="51" hidden="1" outlineLevel="2" x14ac:dyDescent="0.2">
      <c r="A44" s="174"/>
      <c r="B44" s="174"/>
      <c r="C44" s="174"/>
      <c r="D44" s="174"/>
      <c r="E44" s="122" t="s">
        <v>988</v>
      </c>
      <c r="F44" s="122" t="s">
        <v>882</v>
      </c>
      <c r="G44" s="121">
        <v>30505</v>
      </c>
      <c r="H44" s="124"/>
      <c r="I44" s="124"/>
      <c r="J44" s="124"/>
      <c r="K44" s="124"/>
      <c r="L44" s="124"/>
      <c r="M44" s="124"/>
      <c r="N44" s="124"/>
      <c r="O44" s="124">
        <v>30505</v>
      </c>
      <c r="P44" s="124"/>
      <c r="Q44" s="124"/>
      <c r="R44" s="124"/>
      <c r="S44" s="124"/>
      <c r="T44" s="124"/>
      <c r="U44" s="124"/>
      <c r="V44" s="124"/>
      <c r="W44" s="124"/>
      <c r="X44" s="124"/>
    </row>
    <row r="45" spans="1:24" outlineLevel="1" collapsed="1" x14ac:dyDescent="0.2">
      <c r="A45" s="175"/>
      <c r="B45" s="175"/>
      <c r="C45" s="123" t="s">
        <v>236</v>
      </c>
      <c r="D45" s="175" t="s">
        <v>320</v>
      </c>
      <c r="E45" s="175"/>
      <c r="F45" s="175"/>
      <c r="G45" s="121">
        <v>25113</v>
      </c>
      <c r="H45" s="121"/>
      <c r="I45" s="121"/>
      <c r="J45" s="121"/>
      <c r="K45" s="121">
        <v>23000</v>
      </c>
      <c r="L45" s="121"/>
      <c r="M45" s="121"/>
      <c r="N45" s="121">
        <v>2113</v>
      </c>
      <c r="O45" s="121"/>
      <c r="P45" s="121"/>
      <c r="Q45" s="121"/>
      <c r="R45" s="121"/>
      <c r="S45" s="121"/>
      <c r="T45" s="121"/>
      <c r="U45" s="121"/>
      <c r="V45" s="121"/>
      <c r="W45" s="121"/>
      <c r="X45" s="121"/>
    </row>
    <row r="46" spans="1:24" ht="38.25" hidden="1" outlineLevel="2" x14ac:dyDescent="0.2">
      <c r="A46" s="174"/>
      <c r="B46" s="174"/>
      <c r="C46" s="174"/>
      <c r="D46" s="174"/>
      <c r="E46" s="122" t="s">
        <v>30</v>
      </c>
      <c r="F46" s="122" t="s">
        <v>237</v>
      </c>
      <c r="G46" s="121">
        <v>25113</v>
      </c>
      <c r="H46" s="124"/>
      <c r="I46" s="124"/>
      <c r="J46" s="124"/>
      <c r="K46" s="124">
        <v>23000</v>
      </c>
      <c r="L46" s="124"/>
      <c r="M46" s="124"/>
      <c r="N46" s="124">
        <v>2113</v>
      </c>
      <c r="O46" s="124"/>
      <c r="P46" s="124"/>
      <c r="Q46" s="124"/>
      <c r="R46" s="124"/>
      <c r="S46" s="124"/>
      <c r="T46" s="124"/>
      <c r="U46" s="124"/>
      <c r="V46" s="124"/>
      <c r="W46" s="124"/>
      <c r="X46" s="124"/>
    </row>
    <row r="47" spans="1:24" collapsed="1" x14ac:dyDescent="0.2">
      <c r="A47" s="123" t="s">
        <v>31</v>
      </c>
      <c r="B47" s="175" t="s">
        <v>32</v>
      </c>
      <c r="C47" s="175"/>
      <c r="D47" s="175"/>
      <c r="E47" s="175"/>
      <c r="F47" s="175"/>
      <c r="G47" s="121">
        <v>230540</v>
      </c>
      <c r="H47" s="121"/>
      <c r="I47" s="121"/>
      <c r="J47" s="121"/>
      <c r="K47" s="121">
        <v>202929</v>
      </c>
      <c r="L47" s="121">
        <v>1120</v>
      </c>
      <c r="M47" s="121"/>
      <c r="N47" s="121"/>
      <c r="O47" s="121">
        <v>5000</v>
      </c>
      <c r="P47" s="121"/>
      <c r="Q47" s="121"/>
      <c r="R47" s="121"/>
      <c r="S47" s="121">
        <v>21491</v>
      </c>
      <c r="T47" s="121"/>
      <c r="U47" s="121"/>
      <c r="V47" s="121"/>
      <c r="W47" s="121"/>
      <c r="X47" s="121"/>
    </row>
    <row r="48" spans="1:24" outlineLevel="1" collapsed="1" x14ac:dyDescent="0.2">
      <c r="A48" s="174"/>
      <c r="B48" s="174"/>
      <c r="C48" s="122" t="s">
        <v>33</v>
      </c>
      <c r="D48" s="174" t="s">
        <v>34</v>
      </c>
      <c r="E48" s="174"/>
      <c r="F48" s="174"/>
      <c r="G48" s="121">
        <v>92821</v>
      </c>
      <c r="H48" s="121"/>
      <c r="I48" s="121"/>
      <c r="J48" s="121"/>
      <c r="K48" s="121">
        <v>85630</v>
      </c>
      <c r="L48" s="121">
        <v>1120</v>
      </c>
      <c r="M48" s="121"/>
      <c r="N48" s="121"/>
      <c r="O48" s="121"/>
      <c r="P48" s="121"/>
      <c r="Q48" s="121"/>
      <c r="R48" s="121"/>
      <c r="S48" s="121">
        <v>6071</v>
      </c>
      <c r="T48" s="121"/>
      <c r="U48" s="121"/>
      <c r="V48" s="121"/>
      <c r="W48" s="121"/>
      <c r="X48" s="121"/>
    </row>
    <row r="49" spans="1:24" ht="25.5" hidden="1" outlineLevel="2" x14ac:dyDescent="0.2">
      <c r="A49" s="175"/>
      <c r="B49" s="175"/>
      <c r="C49" s="175"/>
      <c r="D49" s="175"/>
      <c r="E49" s="123" t="s">
        <v>35</v>
      </c>
      <c r="F49" s="123" t="s">
        <v>34</v>
      </c>
      <c r="G49" s="121">
        <v>27505</v>
      </c>
      <c r="H49" s="125"/>
      <c r="I49" s="125"/>
      <c r="J49" s="125"/>
      <c r="K49" s="125">
        <v>20314</v>
      </c>
      <c r="L49" s="125">
        <v>1120</v>
      </c>
      <c r="M49" s="125"/>
      <c r="N49" s="125"/>
      <c r="O49" s="125"/>
      <c r="P49" s="125"/>
      <c r="Q49" s="125"/>
      <c r="R49" s="125"/>
      <c r="S49" s="125">
        <v>6071</v>
      </c>
      <c r="T49" s="125"/>
      <c r="U49" s="125"/>
      <c r="V49" s="125"/>
      <c r="W49" s="125"/>
      <c r="X49" s="125"/>
    </row>
    <row r="50" spans="1:24" ht="51" hidden="1" outlineLevel="2" x14ac:dyDescent="0.2">
      <c r="A50" s="174"/>
      <c r="B50" s="174"/>
      <c r="C50" s="174"/>
      <c r="D50" s="174"/>
      <c r="E50" s="122" t="s">
        <v>989</v>
      </c>
      <c r="F50" s="122" t="s">
        <v>883</v>
      </c>
      <c r="G50" s="121">
        <v>65316</v>
      </c>
      <c r="H50" s="124"/>
      <c r="I50" s="124"/>
      <c r="J50" s="124"/>
      <c r="K50" s="124">
        <v>65316</v>
      </c>
      <c r="L50" s="124"/>
      <c r="M50" s="124"/>
      <c r="N50" s="124"/>
      <c r="O50" s="124"/>
      <c r="P50" s="124"/>
      <c r="Q50" s="124"/>
      <c r="R50" s="124"/>
      <c r="S50" s="124"/>
      <c r="T50" s="124"/>
      <c r="U50" s="124"/>
      <c r="V50" s="124"/>
      <c r="W50" s="124"/>
      <c r="X50" s="124"/>
    </row>
    <row r="51" spans="1:24" outlineLevel="1" collapsed="1" x14ac:dyDescent="0.2">
      <c r="A51" s="175"/>
      <c r="B51" s="175"/>
      <c r="C51" s="123" t="s">
        <v>36</v>
      </c>
      <c r="D51" s="175" t="s">
        <v>37</v>
      </c>
      <c r="E51" s="175"/>
      <c r="F51" s="175"/>
      <c r="G51" s="121">
        <v>132719</v>
      </c>
      <c r="H51" s="121"/>
      <c r="I51" s="121"/>
      <c r="J51" s="121"/>
      <c r="K51" s="121">
        <v>117299</v>
      </c>
      <c r="L51" s="121"/>
      <c r="M51" s="121"/>
      <c r="N51" s="121"/>
      <c r="O51" s="121"/>
      <c r="P51" s="121"/>
      <c r="Q51" s="121"/>
      <c r="R51" s="121"/>
      <c r="S51" s="121">
        <v>15420</v>
      </c>
      <c r="T51" s="121"/>
      <c r="U51" s="121"/>
      <c r="V51" s="121"/>
      <c r="W51" s="121"/>
      <c r="X51" s="121"/>
    </row>
    <row r="52" spans="1:24" ht="25.5" hidden="1" outlineLevel="2" x14ac:dyDescent="0.2">
      <c r="A52" s="174"/>
      <c r="B52" s="174"/>
      <c r="C52" s="174"/>
      <c r="D52" s="174"/>
      <c r="E52" s="122" t="s">
        <v>38</v>
      </c>
      <c r="F52" s="122" t="s">
        <v>545</v>
      </c>
      <c r="G52" s="121">
        <v>132719</v>
      </c>
      <c r="H52" s="124"/>
      <c r="I52" s="124"/>
      <c r="J52" s="124"/>
      <c r="K52" s="124">
        <v>117299</v>
      </c>
      <c r="L52" s="124"/>
      <c r="M52" s="124"/>
      <c r="N52" s="124"/>
      <c r="O52" s="124"/>
      <c r="P52" s="124"/>
      <c r="Q52" s="124"/>
      <c r="R52" s="124"/>
      <c r="S52" s="124">
        <v>15420</v>
      </c>
      <c r="T52" s="124"/>
      <c r="U52" s="124"/>
      <c r="V52" s="124"/>
      <c r="W52" s="124"/>
      <c r="X52" s="124"/>
    </row>
    <row r="53" spans="1:24" outlineLevel="1" collapsed="1" x14ac:dyDescent="0.2">
      <c r="A53" s="175"/>
      <c r="B53" s="175"/>
      <c r="C53" s="123" t="s">
        <v>134</v>
      </c>
      <c r="D53" s="175" t="s">
        <v>135</v>
      </c>
      <c r="E53" s="175"/>
      <c r="F53" s="175"/>
      <c r="G53" s="121">
        <v>5000</v>
      </c>
      <c r="H53" s="121"/>
      <c r="I53" s="121"/>
      <c r="J53" s="121"/>
      <c r="K53" s="121"/>
      <c r="L53" s="121"/>
      <c r="M53" s="121"/>
      <c r="N53" s="121"/>
      <c r="O53" s="121">
        <v>5000</v>
      </c>
      <c r="P53" s="121"/>
      <c r="Q53" s="121"/>
      <c r="R53" s="121"/>
      <c r="S53" s="121"/>
      <c r="T53" s="121"/>
      <c r="U53" s="121"/>
      <c r="V53" s="121"/>
      <c r="W53" s="121"/>
      <c r="X53" s="121"/>
    </row>
    <row r="54" spans="1:24" ht="51" hidden="1" outlineLevel="2" x14ac:dyDescent="0.2">
      <c r="A54" s="174"/>
      <c r="B54" s="174"/>
      <c r="C54" s="174"/>
      <c r="D54" s="174"/>
      <c r="E54" s="122" t="s">
        <v>163</v>
      </c>
      <c r="F54" s="122" t="s">
        <v>544</v>
      </c>
      <c r="G54" s="121">
        <v>5000</v>
      </c>
      <c r="H54" s="124"/>
      <c r="I54" s="124"/>
      <c r="J54" s="124"/>
      <c r="K54" s="124"/>
      <c r="L54" s="124"/>
      <c r="M54" s="124"/>
      <c r="N54" s="124"/>
      <c r="O54" s="124">
        <v>5000</v>
      </c>
      <c r="P54" s="124"/>
      <c r="Q54" s="124"/>
      <c r="R54" s="124"/>
      <c r="S54" s="124"/>
      <c r="T54" s="124"/>
      <c r="U54" s="124"/>
      <c r="V54" s="124"/>
      <c r="W54" s="124"/>
      <c r="X54" s="124"/>
    </row>
    <row r="55" spans="1:24" collapsed="1" x14ac:dyDescent="0.2">
      <c r="A55" s="123" t="s">
        <v>39</v>
      </c>
      <c r="B55" s="175" t="s">
        <v>321</v>
      </c>
      <c r="C55" s="175"/>
      <c r="D55" s="175"/>
      <c r="E55" s="175"/>
      <c r="F55" s="175"/>
      <c r="G55" s="121">
        <v>7329692</v>
      </c>
      <c r="H55" s="121">
        <v>1163038</v>
      </c>
      <c r="I55" s="121">
        <v>355683</v>
      </c>
      <c r="J55" s="121">
        <v>6044</v>
      </c>
      <c r="K55" s="121">
        <v>4294941</v>
      </c>
      <c r="L55" s="121">
        <v>215684</v>
      </c>
      <c r="M55" s="121"/>
      <c r="N55" s="121">
        <v>98816</v>
      </c>
      <c r="O55" s="121">
        <v>111413</v>
      </c>
      <c r="P55" s="121"/>
      <c r="Q55" s="121"/>
      <c r="R55" s="121"/>
      <c r="S55" s="121">
        <v>796521</v>
      </c>
      <c r="T55" s="121">
        <v>16023</v>
      </c>
      <c r="U55" s="121"/>
      <c r="V55" s="121"/>
      <c r="W55" s="121"/>
      <c r="X55" s="121">
        <v>271529</v>
      </c>
    </row>
    <row r="56" spans="1:24" outlineLevel="1" collapsed="1" x14ac:dyDescent="0.2">
      <c r="A56" s="174"/>
      <c r="B56" s="174"/>
      <c r="C56" s="122" t="s">
        <v>40</v>
      </c>
      <c r="D56" s="174" t="s">
        <v>41</v>
      </c>
      <c r="E56" s="174"/>
      <c r="F56" s="174"/>
      <c r="G56" s="121">
        <v>5951047</v>
      </c>
      <c r="H56" s="121">
        <v>964794</v>
      </c>
      <c r="I56" s="121">
        <v>302265</v>
      </c>
      <c r="J56" s="121">
        <v>1594</v>
      </c>
      <c r="K56" s="121">
        <v>3507568</v>
      </c>
      <c r="L56" s="121">
        <v>148327</v>
      </c>
      <c r="M56" s="121"/>
      <c r="N56" s="121">
        <v>51803</v>
      </c>
      <c r="O56" s="121"/>
      <c r="P56" s="121"/>
      <c r="Q56" s="121"/>
      <c r="R56" s="121"/>
      <c r="S56" s="121">
        <v>687144</v>
      </c>
      <c r="T56" s="121">
        <v>16023</v>
      </c>
      <c r="U56" s="121"/>
      <c r="V56" s="121"/>
      <c r="W56" s="121"/>
      <c r="X56" s="121">
        <v>271529</v>
      </c>
    </row>
    <row r="57" spans="1:24" ht="89.25" hidden="1" outlineLevel="2" x14ac:dyDescent="0.2">
      <c r="A57" s="175"/>
      <c r="B57" s="175"/>
      <c r="C57" s="175"/>
      <c r="D57" s="175"/>
      <c r="E57" s="123" t="s">
        <v>42</v>
      </c>
      <c r="F57" s="123" t="s">
        <v>990</v>
      </c>
      <c r="G57" s="121">
        <v>1180346</v>
      </c>
      <c r="H57" s="125">
        <v>441565</v>
      </c>
      <c r="I57" s="125">
        <v>133918</v>
      </c>
      <c r="J57" s="125">
        <v>1104</v>
      </c>
      <c r="K57" s="125">
        <v>298866</v>
      </c>
      <c r="L57" s="125">
        <v>19957</v>
      </c>
      <c r="M57" s="125"/>
      <c r="N57" s="125">
        <v>13212</v>
      </c>
      <c r="O57" s="125"/>
      <c r="P57" s="125"/>
      <c r="Q57" s="125"/>
      <c r="R57" s="125"/>
      <c r="S57" s="125">
        <v>255701</v>
      </c>
      <c r="T57" s="125">
        <v>16023</v>
      </c>
      <c r="U57" s="125"/>
      <c r="V57" s="125"/>
      <c r="W57" s="125"/>
      <c r="X57" s="125"/>
    </row>
    <row r="58" spans="1:24" ht="25.5" hidden="1" outlineLevel="2" x14ac:dyDescent="0.2">
      <c r="A58" s="174"/>
      <c r="B58" s="174"/>
      <c r="C58" s="174"/>
      <c r="D58" s="174"/>
      <c r="E58" s="122" t="s">
        <v>43</v>
      </c>
      <c r="F58" s="122" t="s">
        <v>543</v>
      </c>
      <c r="G58" s="121">
        <v>2871917</v>
      </c>
      <c r="H58" s="124">
        <v>207407</v>
      </c>
      <c r="I58" s="124">
        <v>69960</v>
      </c>
      <c r="J58" s="124">
        <v>50</v>
      </c>
      <c r="K58" s="124">
        <v>2319171</v>
      </c>
      <c r="L58" s="124">
        <v>53779</v>
      </c>
      <c r="M58" s="124"/>
      <c r="N58" s="124">
        <v>800</v>
      </c>
      <c r="O58" s="124"/>
      <c r="P58" s="124"/>
      <c r="Q58" s="124"/>
      <c r="R58" s="124"/>
      <c r="S58" s="124">
        <v>220750</v>
      </c>
      <c r="T58" s="124"/>
      <c r="U58" s="124"/>
      <c r="V58" s="124"/>
      <c r="W58" s="124"/>
      <c r="X58" s="124"/>
    </row>
    <row r="59" spans="1:24" ht="38.25" hidden="1" outlineLevel="2" x14ac:dyDescent="0.2">
      <c r="A59" s="175"/>
      <c r="B59" s="175"/>
      <c r="C59" s="175"/>
      <c r="D59" s="175"/>
      <c r="E59" s="123" t="s">
        <v>44</v>
      </c>
      <c r="F59" s="123" t="s">
        <v>575</v>
      </c>
      <c r="G59" s="121">
        <v>420859</v>
      </c>
      <c r="H59" s="125">
        <v>109867</v>
      </c>
      <c r="I59" s="125">
        <v>36915</v>
      </c>
      <c r="J59" s="125"/>
      <c r="K59" s="125">
        <v>223045</v>
      </c>
      <c r="L59" s="125">
        <v>11636</v>
      </c>
      <c r="M59" s="125"/>
      <c r="N59" s="125">
        <v>1796</v>
      </c>
      <c r="O59" s="125"/>
      <c r="P59" s="125"/>
      <c r="Q59" s="125"/>
      <c r="R59" s="125"/>
      <c r="S59" s="125">
        <v>37600</v>
      </c>
      <c r="T59" s="125"/>
      <c r="U59" s="125"/>
      <c r="V59" s="125"/>
      <c r="W59" s="125"/>
      <c r="X59" s="125"/>
    </row>
    <row r="60" spans="1:24" ht="51" hidden="1" outlineLevel="2" x14ac:dyDescent="0.2">
      <c r="A60" s="174"/>
      <c r="B60" s="174"/>
      <c r="C60" s="174"/>
      <c r="D60" s="174"/>
      <c r="E60" s="122" t="s">
        <v>45</v>
      </c>
      <c r="F60" s="122" t="s">
        <v>239</v>
      </c>
      <c r="G60" s="121">
        <v>100349</v>
      </c>
      <c r="H60" s="124"/>
      <c r="I60" s="124"/>
      <c r="J60" s="124"/>
      <c r="K60" s="124">
        <v>59683</v>
      </c>
      <c r="L60" s="124"/>
      <c r="M60" s="124"/>
      <c r="N60" s="124">
        <v>2066</v>
      </c>
      <c r="O60" s="124"/>
      <c r="P60" s="124"/>
      <c r="Q60" s="124"/>
      <c r="R60" s="124"/>
      <c r="S60" s="124">
        <v>38600</v>
      </c>
      <c r="T60" s="124"/>
      <c r="U60" s="124"/>
      <c r="V60" s="124"/>
      <c r="W60" s="124"/>
      <c r="X60" s="124"/>
    </row>
    <row r="61" spans="1:24" ht="51" hidden="1" outlineLevel="2" x14ac:dyDescent="0.2">
      <c r="A61" s="175"/>
      <c r="B61" s="175"/>
      <c r="C61" s="175"/>
      <c r="D61" s="175"/>
      <c r="E61" s="123" t="s">
        <v>46</v>
      </c>
      <c r="F61" s="123" t="s">
        <v>240</v>
      </c>
      <c r="G61" s="121">
        <v>12341</v>
      </c>
      <c r="H61" s="125"/>
      <c r="I61" s="125"/>
      <c r="J61" s="125"/>
      <c r="K61" s="125">
        <v>12141</v>
      </c>
      <c r="L61" s="125">
        <v>200</v>
      </c>
      <c r="M61" s="125"/>
      <c r="N61" s="125"/>
      <c r="O61" s="125"/>
      <c r="P61" s="125"/>
      <c r="Q61" s="125"/>
      <c r="R61" s="125"/>
      <c r="S61" s="125"/>
      <c r="T61" s="125"/>
      <c r="U61" s="125"/>
      <c r="V61" s="125"/>
      <c r="W61" s="125"/>
      <c r="X61" s="125"/>
    </row>
    <row r="62" spans="1:24" ht="38.25" hidden="1" outlineLevel="2" x14ac:dyDescent="0.2">
      <c r="A62" s="174"/>
      <c r="B62" s="174"/>
      <c r="C62" s="174"/>
      <c r="D62" s="174"/>
      <c r="E62" s="122" t="s">
        <v>241</v>
      </c>
      <c r="F62" s="122" t="s">
        <v>242</v>
      </c>
      <c r="G62" s="121">
        <v>271529</v>
      </c>
      <c r="H62" s="124"/>
      <c r="I62" s="124"/>
      <c r="J62" s="124"/>
      <c r="K62" s="124"/>
      <c r="L62" s="124"/>
      <c r="M62" s="124"/>
      <c r="N62" s="124"/>
      <c r="O62" s="124"/>
      <c r="P62" s="124"/>
      <c r="Q62" s="124"/>
      <c r="R62" s="124"/>
      <c r="S62" s="124"/>
      <c r="T62" s="124"/>
      <c r="U62" s="124"/>
      <c r="V62" s="124"/>
      <c r="W62" s="124"/>
      <c r="X62" s="124">
        <v>271529</v>
      </c>
    </row>
    <row r="63" spans="1:24" ht="25.5" hidden="1" outlineLevel="2" x14ac:dyDescent="0.2">
      <c r="A63" s="175"/>
      <c r="B63" s="175"/>
      <c r="C63" s="175"/>
      <c r="D63" s="175"/>
      <c r="E63" s="123" t="s">
        <v>542</v>
      </c>
      <c r="F63" s="123" t="s">
        <v>541</v>
      </c>
      <c r="G63" s="121">
        <v>30999</v>
      </c>
      <c r="H63" s="125"/>
      <c r="I63" s="125"/>
      <c r="J63" s="125"/>
      <c r="K63" s="125">
        <v>27937</v>
      </c>
      <c r="L63" s="125">
        <v>270</v>
      </c>
      <c r="M63" s="125"/>
      <c r="N63" s="125">
        <v>2792</v>
      </c>
      <c r="O63" s="125"/>
      <c r="P63" s="125"/>
      <c r="Q63" s="125"/>
      <c r="R63" s="125"/>
      <c r="S63" s="125"/>
      <c r="T63" s="125"/>
      <c r="U63" s="125"/>
      <c r="V63" s="125"/>
      <c r="W63" s="125"/>
      <c r="X63" s="125"/>
    </row>
    <row r="64" spans="1:24" ht="51" hidden="1" outlineLevel="2" x14ac:dyDescent="0.2">
      <c r="A64" s="174"/>
      <c r="B64" s="174"/>
      <c r="C64" s="174"/>
      <c r="D64" s="174"/>
      <c r="E64" s="122" t="s">
        <v>540</v>
      </c>
      <c r="F64" s="122" t="s">
        <v>991</v>
      </c>
      <c r="G64" s="121">
        <v>122076</v>
      </c>
      <c r="H64" s="124">
        <v>40989</v>
      </c>
      <c r="I64" s="124">
        <v>12993</v>
      </c>
      <c r="J64" s="124">
        <v>340</v>
      </c>
      <c r="K64" s="124">
        <v>58171</v>
      </c>
      <c r="L64" s="124">
        <v>7152</v>
      </c>
      <c r="M64" s="124"/>
      <c r="N64" s="124">
        <v>1431</v>
      </c>
      <c r="O64" s="124"/>
      <c r="P64" s="124"/>
      <c r="Q64" s="124"/>
      <c r="R64" s="124"/>
      <c r="S64" s="124">
        <v>1000</v>
      </c>
      <c r="T64" s="124"/>
      <c r="U64" s="124"/>
      <c r="V64" s="124"/>
      <c r="W64" s="124"/>
      <c r="X64" s="124"/>
    </row>
    <row r="65" spans="1:24" ht="51" hidden="1" outlineLevel="2" x14ac:dyDescent="0.2">
      <c r="A65" s="175"/>
      <c r="B65" s="175"/>
      <c r="C65" s="175"/>
      <c r="D65" s="175"/>
      <c r="E65" s="123" t="s">
        <v>538</v>
      </c>
      <c r="F65" s="123" t="s">
        <v>992</v>
      </c>
      <c r="G65" s="121">
        <v>437629</v>
      </c>
      <c r="H65" s="125">
        <v>44743</v>
      </c>
      <c r="I65" s="125">
        <v>12732</v>
      </c>
      <c r="J65" s="125">
        <v>100</v>
      </c>
      <c r="K65" s="125">
        <v>261533</v>
      </c>
      <c r="L65" s="125">
        <v>8237</v>
      </c>
      <c r="M65" s="125"/>
      <c r="N65" s="125">
        <v>17484</v>
      </c>
      <c r="O65" s="125"/>
      <c r="P65" s="125"/>
      <c r="Q65" s="125"/>
      <c r="R65" s="125"/>
      <c r="S65" s="125">
        <v>92800</v>
      </c>
      <c r="T65" s="125"/>
      <c r="U65" s="125"/>
      <c r="V65" s="125"/>
      <c r="W65" s="125"/>
      <c r="X65" s="125"/>
    </row>
    <row r="66" spans="1:24" ht="51" hidden="1" outlineLevel="2" x14ac:dyDescent="0.2">
      <c r="A66" s="174"/>
      <c r="B66" s="174"/>
      <c r="C66" s="174"/>
      <c r="D66" s="174"/>
      <c r="E66" s="122" t="s">
        <v>536</v>
      </c>
      <c r="F66" s="122" t="s">
        <v>993</v>
      </c>
      <c r="G66" s="121">
        <v>121141</v>
      </c>
      <c r="H66" s="124">
        <v>63839</v>
      </c>
      <c r="I66" s="124">
        <v>18906</v>
      </c>
      <c r="J66" s="124"/>
      <c r="K66" s="124">
        <v>32227</v>
      </c>
      <c r="L66" s="124">
        <v>5633</v>
      </c>
      <c r="M66" s="124"/>
      <c r="N66" s="124">
        <v>536</v>
      </c>
      <c r="O66" s="124"/>
      <c r="P66" s="124"/>
      <c r="Q66" s="124"/>
      <c r="R66" s="124"/>
      <c r="S66" s="124"/>
      <c r="T66" s="124"/>
      <c r="U66" s="124"/>
      <c r="V66" s="124"/>
      <c r="W66" s="124"/>
      <c r="X66" s="124"/>
    </row>
    <row r="67" spans="1:24" ht="51" hidden="1" outlineLevel="2" x14ac:dyDescent="0.2">
      <c r="A67" s="175"/>
      <c r="B67" s="175"/>
      <c r="C67" s="175"/>
      <c r="D67" s="175"/>
      <c r="E67" s="123" t="s">
        <v>534</v>
      </c>
      <c r="F67" s="123" t="s">
        <v>994</v>
      </c>
      <c r="G67" s="121">
        <v>21831</v>
      </c>
      <c r="H67" s="125"/>
      <c r="I67" s="125"/>
      <c r="J67" s="125"/>
      <c r="K67" s="125">
        <v>14046</v>
      </c>
      <c r="L67" s="125">
        <v>7010</v>
      </c>
      <c r="M67" s="125"/>
      <c r="N67" s="125">
        <v>775</v>
      </c>
      <c r="O67" s="125"/>
      <c r="P67" s="125"/>
      <c r="Q67" s="125"/>
      <c r="R67" s="125"/>
      <c r="S67" s="125"/>
      <c r="T67" s="125"/>
      <c r="U67" s="125"/>
      <c r="V67" s="125"/>
      <c r="W67" s="125"/>
      <c r="X67" s="125"/>
    </row>
    <row r="68" spans="1:24" ht="38.25" hidden="1" outlineLevel="2" x14ac:dyDescent="0.2">
      <c r="A68" s="174"/>
      <c r="B68" s="174"/>
      <c r="C68" s="174"/>
      <c r="D68" s="174"/>
      <c r="E68" s="122" t="s">
        <v>47</v>
      </c>
      <c r="F68" s="122" t="s">
        <v>243</v>
      </c>
      <c r="G68" s="121">
        <v>224283</v>
      </c>
      <c r="H68" s="124">
        <v>56384</v>
      </c>
      <c r="I68" s="124">
        <v>16841</v>
      </c>
      <c r="J68" s="124"/>
      <c r="K68" s="124">
        <v>96187</v>
      </c>
      <c r="L68" s="124">
        <v>10320</v>
      </c>
      <c r="M68" s="124"/>
      <c r="N68" s="124">
        <v>3858</v>
      </c>
      <c r="O68" s="124"/>
      <c r="P68" s="124"/>
      <c r="Q68" s="124"/>
      <c r="R68" s="124"/>
      <c r="S68" s="124">
        <v>40693</v>
      </c>
      <c r="T68" s="124"/>
      <c r="U68" s="124"/>
      <c r="V68" s="124"/>
      <c r="W68" s="124"/>
      <c r="X68" s="124"/>
    </row>
    <row r="69" spans="1:24" ht="51" hidden="1" outlineLevel="2" x14ac:dyDescent="0.2">
      <c r="A69" s="175"/>
      <c r="B69" s="175"/>
      <c r="C69" s="175"/>
      <c r="D69" s="175"/>
      <c r="E69" s="123" t="s">
        <v>48</v>
      </c>
      <c r="F69" s="123" t="s">
        <v>244</v>
      </c>
      <c r="G69" s="121">
        <v>135747</v>
      </c>
      <c r="H69" s="125"/>
      <c r="I69" s="125"/>
      <c r="J69" s="125"/>
      <c r="K69" s="125">
        <v>104561</v>
      </c>
      <c r="L69" s="125">
        <v>24133</v>
      </c>
      <c r="M69" s="125"/>
      <c r="N69" s="125">
        <v>7053</v>
      </c>
      <c r="O69" s="125"/>
      <c r="P69" s="125"/>
      <c r="Q69" s="125"/>
      <c r="R69" s="125"/>
      <c r="S69" s="125">
        <v>0</v>
      </c>
      <c r="T69" s="125"/>
      <c r="U69" s="125"/>
      <c r="V69" s="125"/>
      <c r="W69" s="125"/>
      <c r="X69" s="125"/>
    </row>
    <row r="70" spans="1:24" outlineLevel="1" collapsed="1" x14ac:dyDescent="0.2">
      <c r="A70" s="174"/>
      <c r="B70" s="174"/>
      <c r="C70" s="122" t="s">
        <v>49</v>
      </c>
      <c r="D70" s="174" t="s">
        <v>50</v>
      </c>
      <c r="E70" s="174"/>
      <c r="F70" s="174"/>
      <c r="G70" s="121">
        <v>625250</v>
      </c>
      <c r="H70" s="121"/>
      <c r="I70" s="121"/>
      <c r="J70" s="121"/>
      <c r="K70" s="121">
        <v>535045</v>
      </c>
      <c r="L70" s="121"/>
      <c r="M70" s="121"/>
      <c r="N70" s="121">
        <v>17329</v>
      </c>
      <c r="O70" s="121"/>
      <c r="P70" s="121"/>
      <c r="Q70" s="121"/>
      <c r="R70" s="121"/>
      <c r="S70" s="121">
        <v>72876</v>
      </c>
      <c r="T70" s="121"/>
      <c r="U70" s="121"/>
      <c r="V70" s="121"/>
      <c r="W70" s="121"/>
      <c r="X70" s="121"/>
    </row>
    <row r="71" spans="1:24" ht="25.5" hidden="1" outlineLevel="2" x14ac:dyDescent="0.2">
      <c r="A71" s="175"/>
      <c r="B71" s="175"/>
      <c r="C71" s="175"/>
      <c r="D71" s="175"/>
      <c r="E71" s="123" t="s">
        <v>51</v>
      </c>
      <c r="F71" s="123" t="s">
        <v>50</v>
      </c>
      <c r="G71" s="121">
        <v>625250</v>
      </c>
      <c r="H71" s="125"/>
      <c r="I71" s="125"/>
      <c r="J71" s="125"/>
      <c r="K71" s="125">
        <v>535045</v>
      </c>
      <c r="L71" s="125"/>
      <c r="M71" s="125"/>
      <c r="N71" s="125">
        <v>17329</v>
      </c>
      <c r="O71" s="125"/>
      <c r="P71" s="125"/>
      <c r="Q71" s="125"/>
      <c r="R71" s="125"/>
      <c r="S71" s="125">
        <v>72876</v>
      </c>
      <c r="T71" s="125"/>
      <c r="U71" s="125"/>
      <c r="V71" s="125"/>
      <c r="W71" s="125"/>
      <c r="X71" s="125"/>
    </row>
    <row r="72" spans="1:24" outlineLevel="1" collapsed="1" x14ac:dyDescent="0.2">
      <c r="A72" s="174"/>
      <c r="B72" s="174"/>
      <c r="C72" s="122" t="s">
        <v>52</v>
      </c>
      <c r="D72" s="174" t="s">
        <v>322</v>
      </c>
      <c r="E72" s="174"/>
      <c r="F72" s="174"/>
      <c r="G72" s="121">
        <v>753395</v>
      </c>
      <c r="H72" s="121">
        <v>198244</v>
      </c>
      <c r="I72" s="121">
        <v>53418</v>
      </c>
      <c r="J72" s="121">
        <v>4450</v>
      </c>
      <c r="K72" s="121">
        <v>252328</v>
      </c>
      <c r="L72" s="121">
        <v>67357</v>
      </c>
      <c r="M72" s="121"/>
      <c r="N72" s="121">
        <v>29684</v>
      </c>
      <c r="O72" s="121">
        <v>111413</v>
      </c>
      <c r="P72" s="121"/>
      <c r="Q72" s="121"/>
      <c r="R72" s="121"/>
      <c r="S72" s="121">
        <v>36501</v>
      </c>
      <c r="T72" s="121"/>
      <c r="U72" s="121"/>
      <c r="V72" s="121"/>
      <c r="W72" s="121"/>
      <c r="X72" s="121"/>
    </row>
    <row r="73" spans="1:24" ht="25.5" hidden="1" outlineLevel="2" x14ac:dyDescent="0.2">
      <c r="A73" s="175"/>
      <c r="B73" s="175"/>
      <c r="C73" s="175"/>
      <c r="D73" s="175"/>
      <c r="E73" s="123" t="s">
        <v>53</v>
      </c>
      <c r="F73" s="123" t="s">
        <v>246</v>
      </c>
      <c r="G73" s="121">
        <v>45549</v>
      </c>
      <c r="H73" s="125">
        <v>16461</v>
      </c>
      <c r="I73" s="125">
        <v>3883</v>
      </c>
      <c r="J73" s="125"/>
      <c r="K73" s="125">
        <v>17300</v>
      </c>
      <c r="L73" s="125"/>
      <c r="M73" s="125"/>
      <c r="N73" s="125">
        <v>7905</v>
      </c>
      <c r="O73" s="125"/>
      <c r="P73" s="125"/>
      <c r="Q73" s="125"/>
      <c r="R73" s="125"/>
      <c r="S73" s="125"/>
      <c r="T73" s="125"/>
      <c r="U73" s="125"/>
      <c r="V73" s="125"/>
      <c r="W73" s="125"/>
      <c r="X73" s="125"/>
    </row>
    <row r="74" spans="1:24" ht="25.5" hidden="1" outlineLevel="2" x14ac:dyDescent="0.2">
      <c r="A74" s="174"/>
      <c r="B74" s="174"/>
      <c r="C74" s="174"/>
      <c r="D74" s="174"/>
      <c r="E74" s="122" t="s">
        <v>121</v>
      </c>
      <c r="F74" s="122" t="s">
        <v>122</v>
      </c>
      <c r="G74" s="121">
        <v>312790</v>
      </c>
      <c r="H74" s="124">
        <v>97920</v>
      </c>
      <c r="I74" s="124">
        <v>26133</v>
      </c>
      <c r="J74" s="124"/>
      <c r="K74" s="124">
        <v>151127</v>
      </c>
      <c r="L74" s="124">
        <v>11360</v>
      </c>
      <c r="M74" s="124"/>
      <c r="N74" s="124">
        <v>20950</v>
      </c>
      <c r="O74" s="124"/>
      <c r="P74" s="124"/>
      <c r="Q74" s="124"/>
      <c r="R74" s="124"/>
      <c r="S74" s="124">
        <v>5300</v>
      </c>
      <c r="T74" s="124"/>
      <c r="U74" s="124"/>
      <c r="V74" s="124"/>
      <c r="W74" s="124"/>
      <c r="X74" s="124"/>
    </row>
    <row r="75" spans="1:24" ht="25.5" hidden="1" outlineLevel="2" x14ac:dyDescent="0.2">
      <c r="A75" s="175"/>
      <c r="B75" s="175"/>
      <c r="C75" s="175"/>
      <c r="D75" s="175"/>
      <c r="E75" s="123" t="s">
        <v>54</v>
      </c>
      <c r="F75" s="123" t="s">
        <v>247</v>
      </c>
      <c r="G75" s="121">
        <v>395056</v>
      </c>
      <c r="H75" s="125">
        <v>83863</v>
      </c>
      <c r="I75" s="125">
        <v>23402</v>
      </c>
      <c r="J75" s="125">
        <v>4450</v>
      </c>
      <c r="K75" s="125">
        <v>83901</v>
      </c>
      <c r="L75" s="125">
        <v>55997</v>
      </c>
      <c r="M75" s="125"/>
      <c r="N75" s="125">
        <v>829</v>
      </c>
      <c r="O75" s="125">
        <v>111413</v>
      </c>
      <c r="P75" s="125"/>
      <c r="Q75" s="125"/>
      <c r="R75" s="125"/>
      <c r="S75" s="125">
        <v>31201</v>
      </c>
      <c r="T75" s="125"/>
      <c r="U75" s="125"/>
      <c r="V75" s="125"/>
      <c r="W75" s="125"/>
      <c r="X75" s="125"/>
    </row>
    <row r="76" spans="1:24" collapsed="1" x14ac:dyDescent="0.2">
      <c r="A76" s="122" t="s">
        <v>55</v>
      </c>
      <c r="B76" s="174" t="s">
        <v>323</v>
      </c>
      <c r="C76" s="174"/>
      <c r="D76" s="174"/>
      <c r="E76" s="174"/>
      <c r="F76" s="174"/>
      <c r="G76" s="121">
        <v>5228637</v>
      </c>
      <c r="H76" s="121">
        <v>1666502</v>
      </c>
      <c r="I76" s="121">
        <v>490741</v>
      </c>
      <c r="J76" s="121">
        <v>40265</v>
      </c>
      <c r="K76" s="121">
        <v>1487549</v>
      </c>
      <c r="L76" s="121">
        <v>305287</v>
      </c>
      <c r="M76" s="121">
        <v>13260</v>
      </c>
      <c r="N76" s="121">
        <v>44728</v>
      </c>
      <c r="O76" s="121">
        <v>587794</v>
      </c>
      <c r="P76" s="121"/>
      <c r="Q76" s="121"/>
      <c r="R76" s="121"/>
      <c r="S76" s="121">
        <v>586760</v>
      </c>
      <c r="T76" s="121"/>
      <c r="U76" s="121"/>
      <c r="V76" s="121"/>
      <c r="W76" s="121"/>
      <c r="X76" s="121">
        <v>5751</v>
      </c>
    </row>
    <row r="77" spans="1:24" outlineLevel="1" collapsed="1" x14ac:dyDescent="0.2">
      <c r="A77" s="175"/>
      <c r="B77" s="175"/>
      <c r="C77" s="123" t="s">
        <v>56</v>
      </c>
      <c r="D77" s="175" t="s">
        <v>324</v>
      </c>
      <c r="E77" s="175"/>
      <c r="F77" s="175"/>
      <c r="G77" s="121">
        <v>883228</v>
      </c>
      <c r="H77" s="121">
        <v>72139</v>
      </c>
      <c r="I77" s="121">
        <v>23667</v>
      </c>
      <c r="J77" s="121"/>
      <c r="K77" s="121">
        <v>223352</v>
      </c>
      <c r="L77" s="121">
        <v>28311</v>
      </c>
      <c r="M77" s="121"/>
      <c r="N77" s="121">
        <v>29257</v>
      </c>
      <c r="O77" s="121">
        <v>462794</v>
      </c>
      <c r="P77" s="121"/>
      <c r="Q77" s="121"/>
      <c r="R77" s="121"/>
      <c r="S77" s="121">
        <v>43708</v>
      </c>
      <c r="T77" s="121"/>
      <c r="U77" s="121"/>
      <c r="V77" s="121"/>
      <c r="W77" s="121"/>
      <c r="X77" s="121"/>
    </row>
    <row r="78" spans="1:24" ht="38.25" hidden="1" outlineLevel="2" x14ac:dyDescent="0.2">
      <c r="A78" s="174"/>
      <c r="B78" s="174"/>
      <c r="C78" s="174"/>
      <c r="D78" s="174"/>
      <c r="E78" s="122" t="s">
        <v>57</v>
      </c>
      <c r="F78" s="122" t="s">
        <v>1013</v>
      </c>
      <c r="G78" s="121">
        <v>686658</v>
      </c>
      <c r="H78" s="124">
        <v>54378</v>
      </c>
      <c r="I78" s="124">
        <v>17970</v>
      </c>
      <c r="J78" s="124"/>
      <c r="K78" s="124">
        <v>188207</v>
      </c>
      <c r="L78" s="124">
        <v>18766</v>
      </c>
      <c r="M78" s="124"/>
      <c r="N78" s="124">
        <v>28943</v>
      </c>
      <c r="O78" s="124">
        <v>365090</v>
      </c>
      <c r="P78" s="124"/>
      <c r="Q78" s="124"/>
      <c r="R78" s="124"/>
      <c r="S78" s="124">
        <v>13304</v>
      </c>
      <c r="T78" s="124"/>
      <c r="U78" s="124"/>
      <c r="V78" s="124"/>
      <c r="W78" s="124"/>
      <c r="X78" s="124"/>
    </row>
    <row r="79" spans="1:24" ht="38.25" hidden="1" outlineLevel="2" x14ac:dyDescent="0.2">
      <c r="A79" s="175"/>
      <c r="B79" s="175"/>
      <c r="C79" s="175"/>
      <c r="D79" s="175"/>
      <c r="E79" s="123" t="s">
        <v>58</v>
      </c>
      <c r="F79" s="123" t="s">
        <v>248</v>
      </c>
      <c r="G79" s="121">
        <v>97704</v>
      </c>
      <c r="H79" s="125"/>
      <c r="I79" s="125"/>
      <c r="J79" s="125"/>
      <c r="K79" s="125"/>
      <c r="L79" s="125"/>
      <c r="M79" s="125"/>
      <c r="N79" s="125"/>
      <c r="O79" s="125">
        <v>97704</v>
      </c>
      <c r="P79" s="125"/>
      <c r="Q79" s="125"/>
      <c r="R79" s="125"/>
      <c r="S79" s="125"/>
      <c r="T79" s="125"/>
      <c r="U79" s="125"/>
      <c r="V79" s="125"/>
      <c r="W79" s="125"/>
      <c r="X79" s="125"/>
    </row>
    <row r="80" spans="1:24" ht="76.5" hidden="1" outlineLevel="2" x14ac:dyDescent="0.2">
      <c r="A80" s="174"/>
      <c r="B80" s="174"/>
      <c r="C80" s="174"/>
      <c r="D80" s="174"/>
      <c r="E80" s="122" t="s">
        <v>136</v>
      </c>
      <c r="F80" s="122" t="s">
        <v>532</v>
      </c>
      <c r="G80" s="121">
        <v>90801</v>
      </c>
      <c r="H80" s="124">
        <v>17081</v>
      </c>
      <c r="I80" s="124">
        <v>5537</v>
      </c>
      <c r="J80" s="124"/>
      <c r="K80" s="124">
        <v>30465</v>
      </c>
      <c r="L80" s="124">
        <v>7000</v>
      </c>
      <c r="M80" s="124"/>
      <c r="N80" s="124">
        <v>314</v>
      </c>
      <c r="O80" s="124"/>
      <c r="P80" s="124"/>
      <c r="Q80" s="124"/>
      <c r="R80" s="124"/>
      <c r="S80" s="124">
        <v>30404</v>
      </c>
      <c r="T80" s="124"/>
      <c r="U80" s="124"/>
      <c r="V80" s="124"/>
      <c r="W80" s="124"/>
      <c r="X80" s="124"/>
    </row>
    <row r="81" spans="1:24" ht="51" hidden="1" outlineLevel="2" x14ac:dyDescent="0.2">
      <c r="A81" s="175"/>
      <c r="B81" s="175"/>
      <c r="C81" s="175"/>
      <c r="D81" s="175"/>
      <c r="E81" s="123" t="s">
        <v>171</v>
      </c>
      <c r="F81" s="123" t="s">
        <v>330</v>
      </c>
      <c r="G81" s="121">
        <v>4915</v>
      </c>
      <c r="H81" s="125"/>
      <c r="I81" s="125"/>
      <c r="J81" s="125"/>
      <c r="K81" s="125">
        <v>3800</v>
      </c>
      <c r="L81" s="125">
        <v>1115</v>
      </c>
      <c r="M81" s="125"/>
      <c r="N81" s="125"/>
      <c r="O81" s="125"/>
      <c r="P81" s="125"/>
      <c r="Q81" s="125"/>
      <c r="R81" s="125"/>
      <c r="S81" s="125"/>
      <c r="T81" s="125"/>
      <c r="U81" s="125"/>
      <c r="V81" s="125"/>
      <c r="W81" s="125"/>
      <c r="X81" s="125"/>
    </row>
    <row r="82" spans="1:24" ht="51" hidden="1" outlineLevel="2" x14ac:dyDescent="0.2">
      <c r="A82" s="174"/>
      <c r="B82" s="174"/>
      <c r="C82" s="174"/>
      <c r="D82" s="174"/>
      <c r="E82" s="122" t="s">
        <v>531</v>
      </c>
      <c r="F82" s="122" t="s">
        <v>530</v>
      </c>
      <c r="G82" s="121">
        <v>3150</v>
      </c>
      <c r="H82" s="124">
        <v>680</v>
      </c>
      <c r="I82" s="124">
        <v>160</v>
      </c>
      <c r="J82" s="124"/>
      <c r="K82" s="124">
        <v>880</v>
      </c>
      <c r="L82" s="124">
        <v>1430</v>
      </c>
      <c r="M82" s="124"/>
      <c r="N82" s="124"/>
      <c r="O82" s="124"/>
      <c r="P82" s="124"/>
      <c r="Q82" s="124"/>
      <c r="R82" s="124"/>
      <c r="S82" s="124"/>
      <c r="T82" s="124"/>
      <c r="U82" s="124"/>
      <c r="V82" s="124"/>
      <c r="W82" s="124"/>
      <c r="X82" s="124"/>
    </row>
    <row r="83" spans="1:24" outlineLevel="1" collapsed="1" x14ac:dyDescent="0.2">
      <c r="A83" s="175"/>
      <c r="B83" s="175"/>
      <c r="C83" s="123" t="s">
        <v>249</v>
      </c>
      <c r="D83" s="175" t="s">
        <v>59</v>
      </c>
      <c r="E83" s="175"/>
      <c r="F83" s="175"/>
      <c r="G83" s="121">
        <v>628030</v>
      </c>
      <c r="H83" s="121">
        <v>313438</v>
      </c>
      <c r="I83" s="121">
        <v>97055</v>
      </c>
      <c r="J83" s="121">
        <v>2491</v>
      </c>
      <c r="K83" s="121">
        <v>87390</v>
      </c>
      <c r="L83" s="121">
        <v>38502</v>
      </c>
      <c r="M83" s="121">
        <v>13260</v>
      </c>
      <c r="N83" s="121">
        <v>572</v>
      </c>
      <c r="O83" s="121"/>
      <c r="P83" s="121"/>
      <c r="Q83" s="121"/>
      <c r="R83" s="121"/>
      <c r="S83" s="121">
        <v>69977</v>
      </c>
      <c r="T83" s="121"/>
      <c r="U83" s="121"/>
      <c r="V83" s="121"/>
      <c r="W83" s="121"/>
      <c r="X83" s="121">
        <v>5345</v>
      </c>
    </row>
    <row r="84" spans="1:24" ht="25.5" hidden="1" outlineLevel="2" x14ac:dyDescent="0.2">
      <c r="A84" s="174"/>
      <c r="B84" s="174"/>
      <c r="C84" s="174"/>
      <c r="D84" s="174"/>
      <c r="E84" s="122" t="s">
        <v>60</v>
      </c>
      <c r="F84" s="122" t="s">
        <v>61</v>
      </c>
      <c r="G84" s="121">
        <v>253020</v>
      </c>
      <c r="H84" s="124">
        <v>129894</v>
      </c>
      <c r="I84" s="124">
        <v>39703</v>
      </c>
      <c r="J84" s="124">
        <v>1209</v>
      </c>
      <c r="K84" s="124">
        <v>54668</v>
      </c>
      <c r="L84" s="124">
        <v>7980</v>
      </c>
      <c r="M84" s="124">
        <v>2600</v>
      </c>
      <c r="N84" s="124">
        <v>10</v>
      </c>
      <c r="O84" s="124"/>
      <c r="P84" s="124"/>
      <c r="Q84" s="124"/>
      <c r="R84" s="124"/>
      <c r="S84" s="124">
        <v>15541</v>
      </c>
      <c r="T84" s="124"/>
      <c r="U84" s="124"/>
      <c r="V84" s="124"/>
      <c r="W84" s="124"/>
      <c r="X84" s="124">
        <v>1415</v>
      </c>
    </row>
    <row r="85" spans="1:24" ht="25.5" hidden="1" outlineLevel="2" x14ac:dyDescent="0.2">
      <c r="A85" s="175"/>
      <c r="B85" s="175"/>
      <c r="C85" s="175"/>
      <c r="D85" s="175"/>
      <c r="E85" s="123" t="s">
        <v>62</v>
      </c>
      <c r="F85" s="123" t="s">
        <v>874</v>
      </c>
      <c r="G85" s="121">
        <v>24233</v>
      </c>
      <c r="H85" s="125">
        <v>12489</v>
      </c>
      <c r="I85" s="125">
        <v>3888</v>
      </c>
      <c r="J85" s="125">
        <v>140</v>
      </c>
      <c r="K85" s="125">
        <v>2521</v>
      </c>
      <c r="L85" s="125">
        <v>1969</v>
      </c>
      <c r="M85" s="125">
        <v>762</v>
      </c>
      <c r="N85" s="125">
        <v>8</v>
      </c>
      <c r="O85" s="125"/>
      <c r="P85" s="125"/>
      <c r="Q85" s="125"/>
      <c r="R85" s="125"/>
      <c r="S85" s="125">
        <v>2456</v>
      </c>
      <c r="T85" s="125"/>
      <c r="U85" s="125"/>
      <c r="V85" s="125"/>
      <c r="W85" s="125"/>
      <c r="X85" s="125"/>
    </row>
    <row r="86" spans="1:24" ht="51" hidden="1" outlineLevel="2" x14ac:dyDescent="0.2">
      <c r="A86" s="174"/>
      <c r="B86" s="174"/>
      <c r="C86" s="174"/>
      <c r="D86" s="174"/>
      <c r="E86" s="122" t="s">
        <v>64</v>
      </c>
      <c r="F86" s="122" t="s">
        <v>995</v>
      </c>
      <c r="G86" s="121">
        <v>42615</v>
      </c>
      <c r="H86" s="124">
        <v>20950</v>
      </c>
      <c r="I86" s="124">
        <v>6387</v>
      </c>
      <c r="J86" s="124">
        <v>45</v>
      </c>
      <c r="K86" s="124">
        <v>10196</v>
      </c>
      <c r="L86" s="124">
        <v>1913</v>
      </c>
      <c r="M86" s="124">
        <v>750</v>
      </c>
      <c r="N86" s="124">
        <v>314</v>
      </c>
      <c r="O86" s="124"/>
      <c r="P86" s="124"/>
      <c r="Q86" s="124"/>
      <c r="R86" s="124"/>
      <c r="S86" s="124">
        <v>2060</v>
      </c>
      <c r="T86" s="124"/>
      <c r="U86" s="124"/>
      <c r="V86" s="124"/>
      <c r="W86" s="124"/>
      <c r="X86" s="124"/>
    </row>
    <row r="87" spans="1:24" ht="25.5" hidden="1" outlineLevel="2" x14ac:dyDescent="0.2">
      <c r="A87" s="175"/>
      <c r="B87" s="175"/>
      <c r="C87" s="175"/>
      <c r="D87" s="175"/>
      <c r="E87" s="123" t="s">
        <v>66</v>
      </c>
      <c r="F87" s="123" t="s">
        <v>250</v>
      </c>
      <c r="G87" s="121">
        <v>20127</v>
      </c>
      <c r="H87" s="125">
        <v>10951</v>
      </c>
      <c r="I87" s="125">
        <v>4255</v>
      </c>
      <c r="J87" s="125"/>
      <c r="K87" s="125">
        <v>1541</v>
      </c>
      <c r="L87" s="125">
        <v>280</v>
      </c>
      <c r="M87" s="125">
        <v>700</v>
      </c>
      <c r="N87" s="125"/>
      <c r="O87" s="125"/>
      <c r="P87" s="125"/>
      <c r="Q87" s="125"/>
      <c r="R87" s="125"/>
      <c r="S87" s="125">
        <v>2400</v>
      </c>
      <c r="T87" s="125"/>
      <c r="U87" s="125"/>
      <c r="V87" s="125"/>
      <c r="W87" s="125"/>
      <c r="X87" s="125"/>
    </row>
    <row r="88" spans="1:24" ht="25.5" hidden="1" outlineLevel="2" x14ac:dyDescent="0.2">
      <c r="A88" s="174"/>
      <c r="B88" s="174"/>
      <c r="C88" s="174"/>
      <c r="D88" s="174"/>
      <c r="E88" s="122" t="s">
        <v>67</v>
      </c>
      <c r="F88" s="122" t="s">
        <v>251</v>
      </c>
      <c r="G88" s="121">
        <v>26506</v>
      </c>
      <c r="H88" s="124">
        <v>14120</v>
      </c>
      <c r="I88" s="124">
        <v>4842</v>
      </c>
      <c r="J88" s="124">
        <v>200</v>
      </c>
      <c r="K88" s="124">
        <v>941</v>
      </c>
      <c r="L88" s="124">
        <v>3103</v>
      </c>
      <c r="M88" s="124">
        <v>800</v>
      </c>
      <c r="N88" s="124"/>
      <c r="O88" s="124"/>
      <c r="P88" s="124"/>
      <c r="Q88" s="124"/>
      <c r="R88" s="124"/>
      <c r="S88" s="124">
        <v>2500</v>
      </c>
      <c r="T88" s="124"/>
      <c r="U88" s="124"/>
      <c r="V88" s="124"/>
      <c r="W88" s="124"/>
      <c r="X88" s="124"/>
    </row>
    <row r="89" spans="1:24" ht="25.5" hidden="1" outlineLevel="2" x14ac:dyDescent="0.2">
      <c r="A89" s="175"/>
      <c r="B89" s="175"/>
      <c r="C89" s="175"/>
      <c r="D89" s="175"/>
      <c r="E89" s="123" t="s">
        <v>123</v>
      </c>
      <c r="F89" s="123" t="s">
        <v>124</v>
      </c>
      <c r="G89" s="121">
        <v>42770</v>
      </c>
      <c r="H89" s="125">
        <v>24644</v>
      </c>
      <c r="I89" s="125">
        <v>7197</v>
      </c>
      <c r="J89" s="125">
        <v>70</v>
      </c>
      <c r="K89" s="125">
        <v>1220</v>
      </c>
      <c r="L89" s="125">
        <v>845</v>
      </c>
      <c r="M89" s="125">
        <v>1500</v>
      </c>
      <c r="N89" s="125">
        <v>34</v>
      </c>
      <c r="O89" s="125"/>
      <c r="P89" s="125"/>
      <c r="Q89" s="125"/>
      <c r="R89" s="125"/>
      <c r="S89" s="125">
        <v>6000</v>
      </c>
      <c r="T89" s="125"/>
      <c r="U89" s="125"/>
      <c r="V89" s="125"/>
      <c r="W89" s="125"/>
      <c r="X89" s="125">
        <v>1260</v>
      </c>
    </row>
    <row r="90" spans="1:24" ht="25.5" hidden="1" outlineLevel="2" x14ac:dyDescent="0.2">
      <c r="A90" s="174"/>
      <c r="B90" s="174"/>
      <c r="C90" s="174"/>
      <c r="D90" s="174"/>
      <c r="E90" s="122" t="s">
        <v>125</v>
      </c>
      <c r="F90" s="122" t="s">
        <v>325</v>
      </c>
      <c r="G90" s="121">
        <v>16942</v>
      </c>
      <c r="H90" s="124">
        <v>7737</v>
      </c>
      <c r="I90" s="124">
        <v>2291</v>
      </c>
      <c r="J90" s="124">
        <v>100</v>
      </c>
      <c r="K90" s="124">
        <v>2840</v>
      </c>
      <c r="L90" s="124">
        <v>1718</v>
      </c>
      <c r="M90" s="124">
        <v>750</v>
      </c>
      <c r="N90" s="124">
        <v>106</v>
      </c>
      <c r="O90" s="124"/>
      <c r="P90" s="124"/>
      <c r="Q90" s="124"/>
      <c r="R90" s="124"/>
      <c r="S90" s="124">
        <v>1400</v>
      </c>
      <c r="T90" s="124"/>
      <c r="U90" s="124"/>
      <c r="V90" s="124"/>
      <c r="W90" s="124"/>
      <c r="X90" s="124">
        <v>0</v>
      </c>
    </row>
    <row r="91" spans="1:24" ht="25.5" hidden="1" outlineLevel="2" x14ac:dyDescent="0.2">
      <c r="A91" s="175"/>
      <c r="B91" s="175"/>
      <c r="C91" s="175"/>
      <c r="D91" s="175"/>
      <c r="E91" s="123" t="s">
        <v>139</v>
      </c>
      <c r="F91" s="123" t="s">
        <v>252</v>
      </c>
      <c r="G91" s="121">
        <v>71887</v>
      </c>
      <c r="H91" s="125">
        <v>39941</v>
      </c>
      <c r="I91" s="125">
        <v>13386</v>
      </c>
      <c r="J91" s="125">
        <v>400</v>
      </c>
      <c r="K91" s="125">
        <v>2933</v>
      </c>
      <c r="L91" s="125">
        <v>3635</v>
      </c>
      <c r="M91" s="125">
        <v>1600</v>
      </c>
      <c r="N91" s="125">
        <v>42</v>
      </c>
      <c r="O91" s="125"/>
      <c r="P91" s="125"/>
      <c r="Q91" s="125"/>
      <c r="R91" s="125"/>
      <c r="S91" s="125">
        <v>9000</v>
      </c>
      <c r="T91" s="125"/>
      <c r="U91" s="125"/>
      <c r="V91" s="125"/>
      <c r="W91" s="125"/>
      <c r="X91" s="125">
        <v>950</v>
      </c>
    </row>
    <row r="92" spans="1:24" ht="38.25" hidden="1" outlineLevel="2" x14ac:dyDescent="0.2">
      <c r="A92" s="174"/>
      <c r="B92" s="174"/>
      <c r="C92" s="174"/>
      <c r="D92" s="174"/>
      <c r="E92" s="122" t="s">
        <v>140</v>
      </c>
      <c r="F92" s="122" t="s">
        <v>996</v>
      </c>
      <c r="G92" s="121">
        <v>29239</v>
      </c>
      <c r="H92" s="124">
        <v>13687</v>
      </c>
      <c r="I92" s="124">
        <v>3840</v>
      </c>
      <c r="J92" s="124">
        <v>167</v>
      </c>
      <c r="K92" s="124">
        <v>1426</v>
      </c>
      <c r="L92" s="124">
        <v>1660</v>
      </c>
      <c r="M92" s="124">
        <v>1700</v>
      </c>
      <c r="N92" s="124">
        <v>39</v>
      </c>
      <c r="O92" s="124"/>
      <c r="P92" s="124"/>
      <c r="Q92" s="124"/>
      <c r="R92" s="124"/>
      <c r="S92" s="124">
        <v>5000</v>
      </c>
      <c r="T92" s="124"/>
      <c r="U92" s="124"/>
      <c r="V92" s="124"/>
      <c r="W92" s="124"/>
      <c r="X92" s="124">
        <v>1720</v>
      </c>
    </row>
    <row r="93" spans="1:24" ht="38.25" hidden="1" outlineLevel="2" x14ac:dyDescent="0.2">
      <c r="A93" s="175"/>
      <c r="B93" s="175"/>
      <c r="C93" s="175"/>
      <c r="D93" s="175"/>
      <c r="E93" s="123" t="s">
        <v>164</v>
      </c>
      <c r="F93" s="123" t="s">
        <v>254</v>
      </c>
      <c r="G93" s="121">
        <v>78467</v>
      </c>
      <c r="H93" s="125">
        <v>25659</v>
      </c>
      <c r="I93" s="125">
        <v>7253</v>
      </c>
      <c r="J93" s="125">
        <v>60</v>
      </c>
      <c r="K93" s="125">
        <v>8169</v>
      </c>
      <c r="L93" s="125">
        <v>14739</v>
      </c>
      <c r="M93" s="125">
        <v>1250</v>
      </c>
      <c r="N93" s="125">
        <v>17</v>
      </c>
      <c r="O93" s="125"/>
      <c r="P93" s="125"/>
      <c r="Q93" s="125"/>
      <c r="R93" s="125"/>
      <c r="S93" s="125">
        <v>21320</v>
      </c>
      <c r="T93" s="125"/>
      <c r="U93" s="125"/>
      <c r="V93" s="125"/>
      <c r="W93" s="125"/>
      <c r="X93" s="125"/>
    </row>
    <row r="94" spans="1:24" ht="25.5" hidden="1" outlineLevel="2" x14ac:dyDescent="0.2">
      <c r="A94" s="174"/>
      <c r="B94" s="174"/>
      <c r="C94" s="174"/>
      <c r="D94" s="174"/>
      <c r="E94" s="122" t="s">
        <v>529</v>
      </c>
      <c r="F94" s="122" t="s">
        <v>528</v>
      </c>
      <c r="G94" s="121">
        <v>22224</v>
      </c>
      <c r="H94" s="124">
        <v>13366</v>
      </c>
      <c r="I94" s="124">
        <v>4013</v>
      </c>
      <c r="J94" s="124">
        <v>100</v>
      </c>
      <c r="K94" s="124">
        <v>935</v>
      </c>
      <c r="L94" s="124">
        <v>660</v>
      </c>
      <c r="M94" s="124">
        <v>848</v>
      </c>
      <c r="N94" s="124">
        <v>2</v>
      </c>
      <c r="O94" s="124"/>
      <c r="P94" s="124"/>
      <c r="Q94" s="124"/>
      <c r="R94" s="124"/>
      <c r="S94" s="124">
        <v>2300</v>
      </c>
      <c r="T94" s="124"/>
      <c r="U94" s="124"/>
      <c r="V94" s="124"/>
      <c r="W94" s="124"/>
      <c r="X94" s="124"/>
    </row>
    <row r="95" spans="1:24" outlineLevel="1" collapsed="1" x14ac:dyDescent="0.2">
      <c r="A95" s="175"/>
      <c r="B95" s="175"/>
      <c r="C95" s="123" t="s">
        <v>68</v>
      </c>
      <c r="D95" s="175" t="s">
        <v>69</v>
      </c>
      <c r="E95" s="175"/>
      <c r="F95" s="175"/>
      <c r="G95" s="121">
        <v>3449223</v>
      </c>
      <c r="H95" s="121">
        <v>1277553</v>
      </c>
      <c r="I95" s="121">
        <v>369613</v>
      </c>
      <c r="J95" s="121">
        <v>13287</v>
      </c>
      <c r="K95" s="121">
        <v>1064059</v>
      </c>
      <c r="L95" s="121">
        <v>191331</v>
      </c>
      <c r="M95" s="121"/>
      <c r="N95" s="121">
        <v>14899</v>
      </c>
      <c r="O95" s="121">
        <v>45000</v>
      </c>
      <c r="P95" s="121"/>
      <c r="Q95" s="121"/>
      <c r="R95" s="121"/>
      <c r="S95" s="121">
        <v>473075</v>
      </c>
      <c r="T95" s="121"/>
      <c r="U95" s="121"/>
      <c r="V95" s="121"/>
      <c r="W95" s="121"/>
      <c r="X95" s="121">
        <v>406</v>
      </c>
    </row>
    <row r="96" spans="1:24" ht="25.5" hidden="1" outlineLevel="2" x14ac:dyDescent="0.2">
      <c r="A96" s="174"/>
      <c r="B96" s="174"/>
      <c r="C96" s="174"/>
      <c r="D96" s="174"/>
      <c r="E96" s="122" t="s">
        <v>123</v>
      </c>
      <c r="F96" s="122" t="s">
        <v>124</v>
      </c>
      <c r="G96" s="121">
        <v>0</v>
      </c>
      <c r="H96" s="124"/>
      <c r="I96" s="124"/>
      <c r="J96" s="124">
        <v>0</v>
      </c>
      <c r="K96" s="124"/>
      <c r="L96" s="124">
        <v>0</v>
      </c>
      <c r="M96" s="124"/>
      <c r="N96" s="124"/>
      <c r="O96" s="124"/>
      <c r="P96" s="124"/>
      <c r="Q96" s="124"/>
      <c r="R96" s="124"/>
      <c r="S96" s="124"/>
      <c r="T96" s="124"/>
      <c r="U96" s="124"/>
      <c r="V96" s="124"/>
      <c r="W96" s="124"/>
      <c r="X96" s="124"/>
    </row>
    <row r="97" spans="1:24" ht="25.5" hidden="1" outlineLevel="2" x14ac:dyDescent="0.2">
      <c r="A97" s="175"/>
      <c r="B97" s="175"/>
      <c r="C97" s="175"/>
      <c r="D97" s="175"/>
      <c r="E97" s="123" t="s">
        <v>70</v>
      </c>
      <c r="F97" s="123" t="s">
        <v>255</v>
      </c>
      <c r="G97" s="121">
        <v>1301460</v>
      </c>
      <c r="H97" s="125">
        <v>505022</v>
      </c>
      <c r="I97" s="125">
        <v>143922</v>
      </c>
      <c r="J97" s="125">
        <v>9151</v>
      </c>
      <c r="K97" s="125">
        <v>492566</v>
      </c>
      <c r="L97" s="125">
        <v>88427</v>
      </c>
      <c r="M97" s="125"/>
      <c r="N97" s="125">
        <v>8818</v>
      </c>
      <c r="O97" s="125">
        <v>45000</v>
      </c>
      <c r="P97" s="125"/>
      <c r="Q97" s="125"/>
      <c r="R97" s="125"/>
      <c r="S97" s="125">
        <v>8351</v>
      </c>
      <c r="T97" s="125"/>
      <c r="U97" s="125"/>
      <c r="V97" s="125"/>
      <c r="W97" s="125"/>
      <c r="X97" s="125">
        <v>203</v>
      </c>
    </row>
    <row r="98" spans="1:24" ht="25.5" hidden="1" outlineLevel="2" x14ac:dyDescent="0.2">
      <c r="A98" s="174"/>
      <c r="B98" s="174"/>
      <c r="C98" s="174"/>
      <c r="D98" s="174"/>
      <c r="E98" s="122" t="s">
        <v>114</v>
      </c>
      <c r="F98" s="122" t="s">
        <v>256</v>
      </c>
      <c r="G98" s="121">
        <v>20550</v>
      </c>
      <c r="H98" s="124">
        <v>2000</v>
      </c>
      <c r="I98" s="124">
        <v>115</v>
      </c>
      <c r="J98" s="124"/>
      <c r="K98" s="124">
        <v>17836</v>
      </c>
      <c r="L98" s="124">
        <v>599</v>
      </c>
      <c r="M98" s="124"/>
      <c r="N98" s="124"/>
      <c r="O98" s="124"/>
      <c r="P98" s="124"/>
      <c r="Q98" s="124"/>
      <c r="R98" s="124"/>
      <c r="S98" s="124"/>
      <c r="T98" s="124"/>
      <c r="U98" s="124"/>
      <c r="V98" s="124"/>
      <c r="W98" s="124"/>
      <c r="X98" s="124"/>
    </row>
    <row r="99" spans="1:24" ht="25.5" hidden="1" outlineLevel="2" x14ac:dyDescent="0.2">
      <c r="A99" s="175"/>
      <c r="B99" s="175"/>
      <c r="C99" s="175"/>
      <c r="D99" s="175"/>
      <c r="E99" s="123" t="s">
        <v>71</v>
      </c>
      <c r="F99" s="123" t="s">
        <v>257</v>
      </c>
      <c r="G99" s="121">
        <v>112328</v>
      </c>
      <c r="H99" s="125">
        <v>63717</v>
      </c>
      <c r="I99" s="125">
        <v>19111</v>
      </c>
      <c r="J99" s="125">
        <v>206</v>
      </c>
      <c r="K99" s="125">
        <v>22063</v>
      </c>
      <c r="L99" s="125">
        <v>6060</v>
      </c>
      <c r="M99" s="125"/>
      <c r="N99" s="125">
        <v>610</v>
      </c>
      <c r="O99" s="125"/>
      <c r="P99" s="125"/>
      <c r="Q99" s="125"/>
      <c r="R99" s="125"/>
      <c r="S99" s="125">
        <v>561</v>
      </c>
      <c r="T99" s="125"/>
      <c r="U99" s="125"/>
      <c r="V99" s="125"/>
      <c r="W99" s="125"/>
      <c r="X99" s="125"/>
    </row>
    <row r="100" spans="1:24" ht="25.5" hidden="1" outlineLevel="2" x14ac:dyDescent="0.2">
      <c r="A100" s="174"/>
      <c r="B100" s="174"/>
      <c r="C100" s="174"/>
      <c r="D100" s="174"/>
      <c r="E100" s="122" t="s">
        <v>72</v>
      </c>
      <c r="F100" s="122" t="s">
        <v>258</v>
      </c>
      <c r="G100" s="121">
        <v>105876</v>
      </c>
      <c r="H100" s="124">
        <v>44858</v>
      </c>
      <c r="I100" s="124">
        <v>12379</v>
      </c>
      <c r="J100" s="124">
        <v>350</v>
      </c>
      <c r="K100" s="124">
        <v>33230</v>
      </c>
      <c r="L100" s="124">
        <v>6179</v>
      </c>
      <c r="M100" s="124"/>
      <c r="N100" s="124">
        <v>133</v>
      </c>
      <c r="O100" s="124"/>
      <c r="P100" s="124"/>
      <c r="Q100" s="124"/>
      <c r="R100" s="124"/>
      <c r="S100" s="124">
        <v>8747</v>
      </c>
      <c r="T100" s="124"/>
      <c r="U100" s="124"/>
      <c r="V100" s="124"/>
      <c r="W100" s="124"/>
      <c r="X100" s="124"/>
    </row>
    <row r="101" spans="1:24" ht="25.5" hidden="1" outlineLevel="2" x14ac:dyDescent="0.2">
      <c r="A101" s="175"/>
      <c r="B101" s="175"/>
      <c r="C101" s="175"/>
      <c r="D101" s="175"/>
      <c r="E101" s="123" t="s">
        <v>73</v>
      </c>
      <c r="F101" s="123" t="s">
        <v>259</v>
      </c>
      <c r="G101" s="121">
        <v>117784</v>
      </c>
      <c r="H101" s="125">
        <v>47501</v>
      </c>
      <c r="I101" s="125">
        <v>13805</v>
      </c>
      <c r="J101" s="125">
        <v>500</v>
      </c>
      <c r="K101" s="125">
        <v>28084</v>
      </c>
      <c r="L101" s="125">
        <v>21738</v>
      </c>
      <c r="M101" s="125"/>
      <c r="N101" s="125">
        <v>156</v>
      </c>
      <c r="O101" s="125"/>
      <c r="P101" s="125"/>
      <c r="Q101" s="125"/>
      <c r="R101" s="125"/>
      <c r="S101" s="125">
        <v>6000</v>
      </c>
      <c r="T101" s="125"/>
      <c r="U101" s="125"/>
      <c r="V101" s="125"/>
      <c r="W101" s="125"/>
      <c r="X101" s="125"/>
    </row>
    <row r="102" spans="1:24" ht="51" hidden="1" outlineLevel="2" x14ac:dyDescent="0.2">
      <c r="A102" s="174"/>
      <c r="B102" s="174"/>
      <c r="C102" s="174"/>
      <c r="D102" s="174"/>
      <c r="E102" s="122" t="s">
        <v>74</v>
      </c>
      <c r="F102" s="122" t="s">
        <v>260</v>
      </c>
      <c r="G102" s="121">
        <v>32981</v>
      </c>
      <c r="H102" s="124">
        <v>1624</v>
      </c>
      <c r="I102" s="124">
        <v>96</v>
      </c>
      <c r="J102" s="124"/>
      <c r="K102" s="124">
        <v>27911</v>
      </c>
      <c r="L102" s="124">
        <v>3124</v>
      </c>
      <c r="M102" s="124"/>
      <c r="N102" s="124">
        <v>226</v>
      </c>
      <c r="O102" s="124"/>
      <c r="P102" s="124"/>
      <c r="Q102" s="124"/>
      <c r="R102" s="124"/>
      <c r="S102" s="124"/>
      <c r="T102" s="124"/>
      <c r="U102" s="124"/>
      <c r="V102" s="124"/>
      <c r="W102" s="124"/>
      <c r="X102" s="124"/>
    </row>
    <row r="103" spans="1:24" ht="25.5" hidden="1" outlineLevel="2" x14ac:dyDescent="0.2">
      <c r="A103" s="175"/>
      <c r="B103" s="175"/>
      <c r="C103" s="175"/>
      <c r="D103" s="175"/>
      <c r="E103" s="123" t="s">
        <v>126</v>
      </c>
      <c r="F103" s="123" t="s">
        <v>127</v>
      </c>
      <c r="G103" s="121">
        <v>704902</v>
      </c>
      <c r="H103" s="125">
        <v>221881</v>
      </c>
      <c r="I103" s="125">
        <v>65197</v>
      </c>
      <c r="J103" s="125">
        <v>910</v>
      </c>
      <c r="K103" s="125">
        <v>136342</v>
      </c>
      <c r="L103" s="125">
        <v>17126</v>
      </c>
      <c r="M103" s="125"/>
      <c r="N103" s="125">
        <v>2157</v>
      </c>
      <c r="O103" s="125"/>
      <c r="P103" s="125"/>
      <c r="Q103" s="125"/>
      <c r="R103" s="125"/>
      <c r="S103" s="125">
        <v>261086</v>
      </c>
      <c r="T103" s="125"/>
      <c r="U103" s="125"/>
      <c r="V103" s="125"/>
      <c r="W103" s="125"/>
      <c r="X103" s="125">
        <v>203</v>
      </c>
    </row>
    <row r="104" spans="1:24" ht="38.25" hidden="1" outlineLevel="2" x14ac:dyDescent="0.2">
      <c r="A104" s="174"/>
      <c r="B104" s="174"/>
      <c r="C104" s="174"/>
      <c r="D104" s="174"/>
      <c r="E104" s="122" t="s">
        <v>576</v>
      </c>
      <c r="F104" s="122" t="s">
        <v>875</v>
      </c>
      <c r="G104" s="121">
        <v>37253</v>
      </c>
      <c r="H104" s="124">
        <v>14851</v>
      </c>
      <c r="I104" s="124">
        <v>4392</v>
      </c>
      <c r="J104" s="124"/>
      <c r="K104" s="124">
        <v>16545</v>
      </c>
      <c r="L104" s="124">
        <v>1465</v>
      </c>
      <c r="M104" s="124"/>
      <c r="N104" s="124"/>
      <c r="O104" s="124"/>
      <c r="P104" s="124"/>
      <c r="Q104" s="124"/>
      <c r="R104" s="124"/>
      <c r="S104" s="124"/>
      <c r="T104" s="124"/>
      <c r="U104" s="124"/>
      <c r="V104" s="124"/>
      <c r="W104" s="124"/>
      <c r="X104" s="124"/>
    </row>
    <row r="105" spans="1:24" ht="25.5" hidden="1" outlineLevel="2" x14ac:dyDescent="0.2">
      <c r="A105" s="175"/>
      <c r="B105" s="175"/>
      <c r="C105" s="175"/>
      <c r="D105" s="175"/>
      <c r="E105" s="123" t="s">
        <v>141</v>
      </c>
      <c r="F105" s="123" t="s">
        <v>261</v>
      </c>
      <c r="G105" s="121">
        <v>376123</v>
      </c>
      <c r="H105" s="125">
        <v>134266</v>
      </c>
      <c r="I105" s="125">
        <v>38274</v>
      </c>
      <c r="J105" s="125">
        <v>480</v>
      </c>
      <c r="K105" s="125">
        <v>54463</v>
      </c>
      <c r="L105" s="125">
        <v>14388</v>
      </c>
      <c r="M105" s="125"/>
      <c r="N105" s="125">
        <v>539</v>
      </c>
      <c r="O105" s="125"/>
      <c r="P105" s="125"/>
      <c r="Q105" s="125"/>
      <c r="R105" s="125"/>
      <c r="S105" s="125">
        <v>133713</v>
      </c>
      <c r="T105" s="125"/>
      <c r="U105" s="125"/>
      <c r="V105" s="125"/>
      <c r="W105" s="125"/>
      <c r="X105" s="125"/>
    </row>
    <row r="106" spans="1:24" ht="25.5" hidden="1" outlineLevel="2" x14ac:dyDescent="0.2">
      <c r="A106" s="174"/>
      <c r="B106" s="174"/>
      <c r="C106" s="174"/>
      <c r="D106" s="174"/>
      <c r="E106" s="122" t="s">
        <v>997</v>
      </c>
      <c r="F106" s="122" t="s">
        <v>884</v>
      </c>
      <c r="G106" s="121">
        <v>24142</v>
      </c>
      <c r="H106" s="124"/>
      <c r="I106" s="124"/>
      <c r="J106" s="124"/>
      <c r="K106" s="124">
        <v>3207</v>
      </c>
      <c r="L106" s="124">
        <v>2400</v>
      </c>
      <c r="M106" s="124"/>
      <c r="N106" s="124"/>
      <c r="O106" s="124"/>
      <c r="P106" s="124"/>
      <c r="Q106" s="124"/>
      <c r="R106" s="124"/>
      <c r="S106" s="124">
        <v>18535</v>
      </c>
      <c r="T106" s="124"/>
      <c r="U106" s="124"/>
      <c r="V106" s="124"/>
      <c r="W106" s="124"/>
      <c r="X106" s="124"/>
    </row>
    <row r="107" spans="1:24" ht="25.5" hidden="1" outlineLevel="2" x14ac:dyDescent="0.2">
      <c r="A107" s="175"/>
      <c r="B107" s="175"/>
      <c r="C107" s="175"/>
      <c r="D107" s="175"/>
      <c r="E107" s="123" t="s">
        <v>142</v>
      </c>
      <c r="F107" s="123" t="s">
        <v>262</v>
      </c>
      <c r="G107" s="121">
        <v>176496</v>
      </c>
      <c r="H107" s="125">
        <v>78407</v>
      </c>
      <c r="I107" s="125">
        <v>23317</v>
      </c>
      <c r="J107" s="125">
        <v>550</v>
      </c>
      <c r="K107" s="125">
        <v>65356</v>
      </c>
      <c r="L107" s="125">
        <v>8553</v>
      </c>
      <c r="M107" s="125"/>
      <c r="N107" s="125">
        <v>313</v>
      </c>
      <c r="O107" s="125"/>
      <c r="P107" s="125"/>
      <c r="Q107" s="125"/>
      <c r="R107" s="125"/>
      <c r="S107" s="125"/>
      <c r="T107" s="125"/>
      <c r="U107" s="125"/>
      <c r="V107" s="125"/>
      <c r="W107" s="125"/>
      <c r="X107" s="125"/>
    </row>
    <row r="108" spans="1:24" ht="25.5" hidden="1" outlineLevel="2" x14ac:dyDescent="0.2">
      <c r="A108" s="174"/>
      <c r="B108" s="174"/>
      <c r="C108" s="174"/>
      <c r="D108" s="174"/>
      <c r="E108" s="122" t="s">
        <v>174</v>
      </c>
      <c r="F108" s="122" t="s">
        <v>173</v>
      </c>
      <c r="G108" s="121">
        <v>67634</v>
      </c>
      <c r="H108" s="124">
        <v>28737</v>
      </c>
      <c r="I108" s="124">
        <v>7592</v>
      </c>
      <c r="J108" s="124">
        <v>400</v>
      </c>
      <c r="K108" s="124">
        <v>25183</v>
      </c>
      <c r="L108" s="124">
        <v>5051</v>
      </c>
      <c r="M108" s="124"/>
      <c r="N108" s="124">
        <v>671</v>
      </c>
      <c r="O108" s="124"/>
      <c r="P108" s="124"/>
      <c r="Q108" s="124"/>
      <c r="R108" s="124"/>
      <c r="S108" s="124"/>
      <c r="T108" s="124"/>
      <c r="U108" s="124"/>
      <c r="V108" s="124"/>
      <c r="W108" s="124"/>
      <c r="X108" s="124"/>
    </row>
    <row r="109" spans="1:24" ht="25.5" hidden="1" outlineLevel="2" x14ac:dyDescent="0.2">
      <c r="A109" s="175"/>
      <c r="B109" s="175"/>
      <c r="C109" s="175"/>
      <c r="D109" s="175"/>
      <c r="E109" s="123" t="s">
        <v>165</v>
      </c>
      <c r="F109" s="123" t="s">
        <v>263</v>
      </c>
      <c r="G109" s="121">
        <v>371694</v>
      </c>
      <c r="H109" s="125">
        <v>134689</v>
      </c>
      <c r="I109" s="125">
        <v>41413</v>
      </c>
      <c r="J109" s="125">
        <v>740</v>
      </c>
      <c r="K109" s="125">
        <v>141273</v>
      </c>
      <c r="L109" s="125">
        <v>16221</v>
      </c>
      <c r="M109" s="125"/>
      <c r="N109" s="125">
        <v>1276</v>
      </c>
      <c r="O109" s="125"/>
      <c r="P109" s="125"/>
      <c r="Q109" s="125"/>
      <c r="R109" s="125"/>
      <c r="S109" s="125">
        <v>36082</v>
      </c>
      <c r="T109" s="125"/>
      <c r="U109" s="125"/>
      <c r="V109" s="125"/>
      <c r="W109" s="125"/>
      <c r="X109" s="125"/>
    </row>
    <row r="110" spans="1:24" hidden="1" outlineLevel="2" x14ac:dyDescent="0.2">
      <c r="A110" s="174"/>
      <c r="B110" s="174"/>
      <c r="C110" s="174"/>
      <c r="D110" s="174"/>
      <c r="E110" s="122" t="s">
        <v>998</v>
      </c>
      <c r="F110" s="122" t="s">
        <v>885</v>
      </c>
      <c r="G110" s="121">
        <v>0</v>
      </c>
      <c r="H110" s="124"/>
      <c r="I110" s="124"/>
      <c r="J110" s="124"/>
      <c r="K110" s="124">
        <v>0</v>
      </c>
      <c r="L110" s="124">
        <v>0</v>
      </c>
      <c r="M110" s="124"/>
      <c r="N110" s="124"/>
      <c r="O110" s="124"/>
      <c r="P110" s="124"/>
      <c r="Q110" s="124"/>
      <c r="R110" s="124"/>
      <c r="S110" s="124"/>
      <c r="T110" s="124"/>
      <c r="U110" s="124"/>
      <c r="V110" s="124"/>
      <c r="W110" s="124"/>
      <c r="X110" s="124"/>
    </row>
    <row r="111" spans="1:24" outlineLevel="1" collapsed="1" x14ac:dyDescent="0.2">
      <c r="A111" s="175"/>
      <c r="B111" s="175"/>
      <c r="C111" s="123" t="s">
        <v>264</v>
      </c>
      <c r="D111" s="175" t="s">
        <v>326</v>
      </c>
      <c r="E111" s="175"/>
      <c r="F111" s="175"/>
      <c r="G111" s="121">
        <v>268156</v>
      </c>
      <c r="H111" s="121">
        <v>3372</v>
      </c>
      <c r="I111" s="121">
        <v>406</v>
      </c>
      <c r="J111" s="121">
        <v>24487</v>
      </c>
      <c r="K111" s="121">
        <v>112748</v>
      </c>
      <c r="L111" s="121">
        <v>47143</v>
      </c>
      <c r="M111" s="121"/>
      <c r="N111" s="121"/>
      <c r="O111" s="121">
        <v>80000</v>
      </c>
      <c r="P111" s="121"/>
      <c r="Q111" s="121"/>
      <c r="R111" s="121"/>
      <c r="S111" s="121"/>
      <c r="T111" s="121"/>
      <c r="U111" s="121"/>
      <c r="V111" s="121"/>
      <c r="W111" s="121"/>
      <c r="X111" s="121"/>
    </row>
    <row r="112" spans="1:24" ht="51" hidden="1" outlineLevel="2" x14ac:dyDescent="0.2">
      <c r="A112" s="174"/>
      <c r="B112" s="174"/>
      <c r="C112" s="174"/>
      <c r="D112" s="174"/>
      <c r="E112" s="122" t="s">
        <v>75</v>
      </c>
      <c r="F112" s="122" t="s">
        <v>265</v>
      </c>
      <c r="G112" s="121">
        <v>80000</v>
      </c>
      <c r="H112" s="124"/>
      <c r="I112" s="124"/>
      <c r="J112" s="124"/>
      <c r="K112" s="124"/>
      <c r="L112" s="124"/>
      <c r="M112" s="124"/>
      <c r="N112" s="124"/>
      <c r="O112" s="124">
        <v>80000</v>
      </c>
      <c r="P112" s="124"/>
      <c r="Q112" s="124"/>
      <c r="R112" s="124"/>
      <c r="S112" s="124"/>
      <c r="T112" s="124"/>
      <c r="U112" s="124"/>
      <c r="V112" s="124"/>
      <c r="W112" s="124"/>
      <c r="X112" s="124"/>
    </row>
    <row r="113" spans="1:24" hidden="1" outlineLevel="2" x14ac:dyDescent="0.2">
      <c r="A113" s="175"/>
      <c r="B113" s="175"/>
      <c r="C113" s="175"/>
      <c r="D113" s="175"/>
      <c r="E113" s="123" t="s">
        <v>998</v>
      </c>
      <c r="F113" s="123" t="s">
        <v>885</v>
      </c>
      <c r="G113" s="121">
        <v>188156</v>
      </c>
      <c r="H113" s="125">
        <v>3372</v>
      </c>
      <c r="I113" s="125">
        <v>406</v>
      </c>
      <c r="J113" s="125">
        <v>24487</v>
      </c>
      <c r="K113" s="125">
        <v>112748</v>
      </c>
      <c r="L113" s="125">
        <v>47143</v>
      </c>
      <c r="M113" s="125"/>
      <c r="N113" s="125"/>
      <c r="O113" s="125"/>
      <c r="P113" s="125"/>
      <c r="Q113" s="125"/>
      <c r="R113" s="125"/>
      <c r="S113" s="125"/>
      <c r="T113" s="125"/>
      <c r="U113" s="125"/>
      <c r="V113" s="125"/>
      <c r="W113" s="125"/>
      <c r="X113" s="125"/>
    </row>
    <row r="114" spans="1:24" collapsed="1" x14ac:dyDescent="0.2">
      <c r="A114" s="122" t="s">
        <v>76</v>
      </c>
      <c r="B114" s="174" t="s">
        <v>77</v>
      </c>
      <c r="C114" s="174"/>
      <c r="D114" s="174"/>
      <c r="E114" s="174"/>
      <c r="F114" s="174"/>
      <c r="G114" s="121">
        <v>31007128</v>
      </c>
      <c r="H114" s="121">
        <v>16055957</v>
      </c>
      <c r="I114" s="121">
        <v>4499381</v>
      </c>
      <c r="J114" s="121">
        <v>139690</v>
      </c>
      <c r="K114" s="121">
        <v>3903914</v>
      </c>
      <c r="L114" s="121">
        <v>3329999</v>
      </c>
      <c r="M114" s="121">
        <v>3284</v>
      </c>
      <c r="N114" s="121">
        <v>109634</v>
      </c>
      <c r="O114" s="121">
        <v>860530</v>
      </c>
      <c r="P114" s="121">
        <v>1840</v>
      </c>
      <c r="Q114" s="121"/>
      <c r="R114" s="121">
        <v>200</v>
      </c>
      <c r="S114" s="121">
        <v>1961094</v>
      </c>
      <c r="T114" s="121"/>
      <c r="U114" s="121"/>
      <c r="V114" s="121">
        <v>139827</v>
      </c>
      <c r="W114" s="121">
        <v>374</v>
      </c>
      <c r="X114" s="121">
        <v>1404</v>
      </c>
    </row>
    <row r="115" spans="1:24" outlineLevel="1" collapsed="1" x14ac:dyDescent="0.2">
      <c r="A115" s="175"/>
      <c r="B115" s="175"/>
      <c r="C115" s="123" t="s">
        <v>78</v>
      </c>
      <c r="D115" s="175" t="s">
        <v>527</v>
      </c>
      <c r="E115" s="175"/>
      <c r="F115" s="175"/>
      <c r="G115" s="121">
        <v>8232661</v>
      </c>
      <c r="H115" s="121">
        <v>4317839</v>
      </c>
      <c r="I115" s="121">
        <v>1302735</v>
      </c>
      <c r="J115" s="121">
        <v>7724</v>
      </c>
      <c r="K115" s="121">
        <v>859583</v>
      </c>
      <c r="L115" s="121">
        <v>279978</v>
      </c>
      <c r="M115" s="121">
        <v>310</v>
      </c>
      <c r="N115" s="121">
        <v>20290</v>
      </c>
      <c r="O115" s="121">
        <v>655763</v>
      </c>
      <c r="P115" s="121"/>
      <c r="Q115" s="121"/>
      <c r="R115" s="121"/>
      <c r="S115" s="121">
        <v>683599</v>
      </c>
      <c r="T115" s="121"/>
      <c r="U115" s="121"/>
      <c r="V115" s="121">
        <v>104840</v>
      </c>
      <c r="W115" s="121"/>
      <c r="X115" s="121"/>
    </row>
    <row r="116" spans="1:24" hidden="1" outlineLevel="2" x14ac:dyDescent="0.2">
      <c r="A116" s="174"/>
      <c r="B116" s="174"/>
      <c r="C116" s="174"/>
      <c r="D116" s="174"/>
      <c r="E116" s="122" t="s">
        <v>79</v>
      </c>
      <c r="F116" s="122" t="s">
        <v>577</v>
      </c>
      <c r="G116" s="121">
        <v>796821</v>
      </c>
      <c r="H116" s="124">
        <v>492893</v>
      </c>
      <c r="I116" s="124">
        <v>146260</v>
      </c>
      <c r="J116" s="124">
        <v>1280</v>
      </c>
      <c r="K116" s="124">
        <v>77360</v>
      </c>
      <c r="L116" s="124">
        <v>25117</v>
      </c>
      <c r="M116" s="124">
        <v>100</v>
      </c>
      <c r="N116" s="124">
        <v>2944</v>
      </c>
      <c r="O116" s="124"/>
      <c r="P116" s="124"/>
      <c r="Q116" s="124"/>
      <c r="R116" s="124"/>
      <c r="S116" s="124">
        <v>50867</v>
      </c>
      <c r="T116" s="124"/>
      <c r="U116" s="124"/>
      <c r="V116" s="124"/>
      <c r="W116" s="124"/>
      <c r="X116" s="124"/>
    </row>
    <row r="117" spans="1:24" hidden="1" outlineLevel="2" x14ac:dyDescent="0.2">
      <c r="A117" s="175"/>
      <c r="B117" s="175"/>
      <c r="C117" s="175"/>
      <c r="D117" s="175"/>
      <c r="E117" s="123" t="s">
        <v>80</v>
      </c>
      <c r="F117" s="123" t="s">
        <v>267</v>
      </c>
      <c r="G117" s="121">
        <v>499225</v>
      </c>
      <c r="H117" s="125">
        <v>323711</v>
      </c>
      <c r="I117" s="125">
        <v>96102</v>
      </c>
      <c r="J117" s="125">
        <v>360</v>
      </c>
      <c r="K117" s="125">
        <v>57414</v>
      </c>
      <c r="L117" s="125">
        <v>14009</v>
      </c>
      <c r="M117" s="125"/>
      <c r="N117" s="125">
        <v>639</v>
      </c>
      <c r="O117" s="125"/>
      <c r="P117" s="125"/>
      <c r="Q117" s="125"/>
      <c r="R117" s="125"/>
      <c r="S117" s="125">
        <v>6990</v>
      </c>
      <c r="T117" s="125"/>
      <c r="U117" s="125"/>
      <c r="V117" s="125"/>
      <c r="W117" s="125"/>
      <c r="X117" s="125"/>
    </row>
    <row r="118" spans="1:24" hidden="1" outlineLevel="2" x14ac:dyDescent="0.2">
      <c r="A118" s="174"/>
      <c r="B118" s="174"/>
      <c r="C118" s="174"/>
      <c r="D118" s="174"/>
      <c r="E118" s="122" t="s">
        <v>81</v>
      </c>
      <c r="F118" s="122" t="s">
        <v>268</v>
      </c>
      <c r="G118" s="121">
        <v>715423</v>
      </c>
      <c r="H118" s="124">
        <v>437296</v>
      </c>
      <c r="I118" s="124">
        <v>133099</v>
      </c>
      <c r="J118" s="124">
        <v>700</v>
      </c>
      <c r="K118" s="124">
        <v>105311</v>
      </c>
      <c r="L118" s="124">
        <v>28378</v>
      </c>
      <c r="M118" s="124">
        <v>150</v>
      </c>
      <c r="N118" s="124">
        <v>2738</v>
      </c>
      <c r="O118" s="124"/>
      <c r="P118" s="124"/>
      <c r="Q118" s="124"/>
      <c r="R118" s="124"/>
      <c r="S118" s="124">
        <v>7751</v>
      </c>
      <c r="T118" s="124"/>
      <c r="U118" s="124"/>
      <c r="V118" s="124"/>
      <c r="W118" s="124"/>
      <c r="X118" s="124"/>
    </row>
    <row r="119" spans="1:24" ht="25.5" hidden="1" outlineLevel="2" x14ac:dyDescent="0.2">
      <c r="A119" s="175"/>
      <c r="B119" s="175"/>
      <c r="C119" s="175"/>
      <c r="D119" s="175"/>
      <c r="E119" s="123" t="s">
        <v>82</v>
      </c>
      <c r="F119" s="123" t="s">
        <v>269</v>
      </c>
      <c r="G119" s="121">
        <v>760603</v>
      </c>
      <c r="H119" s="125"/>
      <c r="I119" s="125"/>
      <c r="J119" s="125"/>
      <c r="K119" s="125"/>
      <c r="L119" s="125"/>
      <c r="M119" s="125"/>
      <c r="N119" s="125"/>
      <c r="O119" s="125">
        <v>655763</v>
      </c>
      <c r="P119" s="125"/>
      <c r="Q119" s="125"/>
      <c r="R119" s="125"/>
      <c r="S119" s="125"/>
      <c r="T119" s="125"/>
      <c r="U119" s="125"/>
      <c r="V119" s="125">
        <v>104840</v>
      </c>
      <c r="W119" s="125"/>
      <c r="X119" s="125"/>
    </row>
    <row r="120" spans="1:24" hidden="1" outlineLevel="2" x14ac:dyDescent="0.2">
      <c r="A120" s="174"/>
      <c r="B120" s="174"/>
      <c r="C120" s="174"/>
      <c r="D120" s="174"/>
      <c r="E120" s="122" t="s">
        <v>83</v>
      </c>
      <c r="F120" s="122" t="s">
        <v>270</v>
      </c>
      <c r="G120" s="121">
        <v>505374</v>
      </c>
      <c r="H120" s="124">
        <v>315139</v>
      </c>
      <c r="I120" s="124">
        <v>93600</v>
      </c>
      <c r="J120" s="124">
        <v>1353</v>
      </c>
      <c r="K120" s="124">
        <v>51336</v>
      </c>
      <c r="L120" s="124">
        <v>17296</v>
      </c>
      <c r="M120" s="124">
        <v>60</v>
      </c>
      <c r="N120" s="124">
        <v>2543</v>
      </c>
      <c r="O120" s="124"/>
      <c r="P120" s="124"/>
      <c r="Q120" s="124"/>
      <c r="R120" s="124"/>
      <c r="S120" s="124">
        <v>24047</v>
      </c>
      <c r="T120" s="124"/>
      <c r="U120" s="124"/>
      <c r="V120" s="124"/>
      <c r="W120" s="124"/>
      <c r="X120" s="124"/>
    </row>
    <row r="121" spans="1:24" ht="51" hidden="1" outlineLevel="2" x14ac:dyDescent="0.2">
      <c r="A121" s="175"/>
      <c r="B121" s="175"/>
      <c r="C121" s="175"/>
      <c r="D121" s="175"/>
      <c r="E121" s="123" t="s">
        <v>84</v>
      </c>
      <c r="F121" s="123" t="s">
        <v>271</v>
      </c>
      <c r="G121" s="121">
        <v>727548</v>
      </c>
      <c r="H121" s="125">
        <v>235053</v>
      </c>
      <c r="I121" s="125">
        <v>69448</v>
      </c>
      <c r="J121" s="125">
        <v>160</v>
      </c>
      <c r="K121" s="125">
        <v>29024</v>
      </c>
      <c r="L121" s="125">
        <v>57743</v>
      </c>
      <c r="M121" s="125"/>
      <c r="N121" s="125">
        <v>928</v>
      </c>
      <c r="O121" s="125"/>
      <c r="P121" s="125"/>
      <c r="Q121" s="125"/>
      <c r="R121" s="125"/>
      <c r="S121" s="125">
        <v>335192</v>
      </c>
      <c r="T121" s="125"/>
      <c r="U121" s="125"/>
      <c r="V121" s="125"/>
      <c r="W121" s="125"/>
      <c r="X121" s="125"/>
    </row>
    <row r="122" spans="1:24" ht="25.5" hidden="1" outlineLevel="2" x14ac:dyDescent="0.2">
      <c r="A122" s="174"/>
      <c r="B122" s="174"/>
      <c r="C122" s="174"/>
      <c r="D122" s="174"/>
      <c r="E122" s="122" t="s">
        <v>85</v>
      </c>
      <c r="F122" s="122" t="s">
        <v>272</v>
      </c>
      <c r="G122" s="121">
        <v>495267</v>
      </c>
      <c r="H122" s="124">
        <v>326668</v>
      </c>
      <c r="I122" s="124">
        <v>94224</v>
      </c>
      <c r="J122" s="124">
        <v>582</v>
      </c>
      <c r="K122" s="124">
        <v>53687</v>
      </c>
      <c r="L122" s="124">
        <v>14673</v>
      </c>
      <c r="M122" s="124">
        <v>0</v>
      </c>
      <c r="N122" s="124">
        <v>2321</v>
      </c>
      <c r="O122" s="124"/>
      <c r="P122" s="124"/>
      <c r="Q122" s="124"/>
      <c r="R122" s="124"/>
      <c r="S122" s="124">
        <v>3112</v>
      </c>
      <c r="T122" s="124"/>
      <c r="U122" s="124"/>
      <c r="V122" s="124"/>
      <c r="W122" s="124"/>
      <c r="X122" s="124"/>
    </row>
    <row r="123" spans="1:24" ht="25.5" hidden="1" outlineLevel="2" x14ac:dyDescent="0.2">
      <c r="A123" s="175"/>
      <c r="B123" s="175"/>
      <c r="C123" s="175"/>
      <c r="D123" s="175"/>
      <c r="E123" s="123" t="s">
        <v>86</v>
      </c>
      <c r="F123" s="123" t="s">
        <v>273</v>
      </c>
      <c r="G123" s="121">
        <v>975931</v>
      </c>
      <c r="H123" s="125">
        <v>523141</v>
      </c>
      <c r="I123" s="125">
        <v>156394</v>
      </c>
      <c r="J123" s="125">
        <v>1530</v>
      </c>
      <c r="K123" s="125">
        <v>80685</v>
      </c>
      <c r="L123" s="125">
        <v>24827</v>
      </c>
      <c r="M123" s="125"/>
      <c r="N123" s="125">
        <v>1523</v>
      </c>
      <c r="O123" s="125"/>
      <c r="P123" s="125"/>
      <c r="Q123" s="125"/>
      <c r="R123" s="125"/>
      <c r="S123" s="125">
        <v>187831</v>
      </c>
      <c r="T123" s="125"/>
      <c r="U123" s="125"/>
      <c r="V123" s="125"/>
      <c r="W123" s="125"/>
      <c r="X123" s="125"/>
    </row>
    <row r="124" spans="1:24" ht="25.5" hidden="1" outlineLevel="2" x14ac:dyDescent="0.2">
      <c r="A124" s="174"/>
      <c r="B124" s="174"/>
      <c r="C124" s="174"/>
      <c r="D124" s="174"/>
      <c r="E124" s="122" t="s">
        <v>128</v>
      </c>
      <c r="F124" s="122" t="s">
        <v>207</v>
      </c>
      <c r="G124" s="121">
        <v>696487</v>
      </c>
      <c r="H124" s="124">
        <v>423381</v>
      </c>
      <c r="I124" s="124">
        <v>131057</v>
      </c>
      <c r="J124" s="124">
        <v>600</v>
      </c>
      <c r="K124" s="124">
        <v>106634</v>
      </c>
      <c r="L124" s="124">
        <v>27733</v>
      </c>
      <c r="M124" s="124"/>
      <c r="N124" s="124">
        <v>2067</v>
      </c>
      <c r="O124" s="124"/>
      <c r="P124" s="124"/>
      <c r="Q124" s="124"/>
      <c r="R124" s="124"/>
      <c r="S124" s="124">
        <v>5015</v>
      </c>
      <c r="T124" s="124"/>
      <c r="U124" s="124"/>
      <c r="V124" s="124"/>
      <c r="W124" s="124"/>
      <c r="X124" s="124"/>
    </row>
    <row r="125" spans="1:24" ht="25.5" hidden="1" outlineLevel="2" x14ac:dyDescent="0.2">
      <c r="A125" s="175"/>
      <c r="B125" s="175"/>
      <c r="C125" s="175"/>
      <c r="D125" s="175"/>
      <c r="E125" s="123" t="s">
        <v>148</v>
      </c>
      <c r="F125" s="123" t="s">
        <v>274</v>
      </c>
      <c r="G125" s="121">
        <v>623565</v>
      </c>
      <c r="H125" s="125">
        <v>357984</v>
      </c>
      <c r="I125" s="125">
        <v>111135</v>
      </c>
      <c r="J125" s="125">
        <v>600</v>
      </c>
      <c r="K125" s="125">
        <v>77941</v>
      </c>
      <c r="L125" s="125">
        <v>16710</v>
      </c>
      <c r="M125" s="125"/>
      <c r="N125" s="125">
        <v>1108</v>
      </c>
      <c r="O125" s="125"/>
      <c r="P125" s="125"/>
      <c r="Q125" s="125"/>
      <c r="R125" s="125"/>
      <c r="S125" s="125">
        <v>58087</v>
      </c>
      <c r="T125" s="125"/>
      <c r="U125" s="125"/>
      <c r="V125" s="125"/>
      <c r="W125" s="125"/>
      <c r="X125" s="125"/>
    </row>
    <row r="126" spans="1:24" hidden="1" outlineLevel="2" x14ac:dyDescent="0.2">
      <c r="A126" s="174"/>
      <c r="B126" s="174"/>
      <c r="C126" s="174"/>
      <c r="D126" s="174"/>
      <c r="E126" s="122" t="s">
        <v>137</v>
      </c>
      <c r="F126" s="122" t="s">
        <v>275</v>
      </c>
      <c r="G126" s="121">
        <v>667471</v>
      </c>
      <c r="H126" s="124">
        <v>392394</v>
      </c>
      <c r="I126" s="124">
        <v>122755</v>
      </c>
      <c r="J126" s="124">
        <v>259</v>
      </c>
      <c r="K126" s="124">
        <v>122292</v>
      </c>
      <c r="L126" s="124">
        <v>23358</v>
      </c>
      <c r="M126" s="124"/>
      <c r="N126" s="124">
        <v>2506</v>
      </c>
      <c r="O126" s="124"/>
      <c r="P126" s="124"/>
      <c r="Q126" s="124"/>
      <c r="R126" s="124"/>
      <c r="S126" s="124">
        <v>3907</v>
      </c>
      <c r="T126" s="124"/>
      <c r="U126" s="124"/>
      <c r="V126" s="124"/>
      <c r="W126" s="124"/>
      <c r="X126" s="124"/>
    </row>
    <row r="127" spans="1:24" hidden="1" outlineLevel="2" x14ac:dyDescent="0.2">
      <c r="A127" s="175"/>
      <c r="B127" s="175"/>
      <c r="C127" s="175"/>
      <c r="D127" s="175"/>
      <c r="E127" s="123" t="s">
        <v>143</v>
      </c>
      <c r="F127" s="123" t="s">
        <v>276</v>
      </c>
      <c r="G127" s="121">
        <v>402827</v>
      </c>
      <c r="H127" s="125">
        <v>231555</v>
      </c>
      <c r="I127" s="125">
        <v>71243</v>
      </c>
      <c r="J127" s="125">
        <v>100</v>
      </c>
      <c r="K127" s="125">
        <v>86114</v>
      </c>
      <c r="L127" s="125">
        <v>12210</v>
      </c>
      <c r="M127" s="125"/>
      <c r="N127" s="125">
        <v>805</v>
      </c>
      <c r="O127" s="125"/>
      <c r="P127" s="125"/>
      <c r="Q127" s="125"/>
      <c r="R127" s="125"/>
      <c r="S127" s="125">
        <v>800</v>
      </c>
      <c r="T127" s="125"/>
      <c r="U127" s="125"/>
      <c r="V127" s="125"/>
      <c r="W127" s="125"/>
      <c r="X127" s="125"/>
    </row>
    <row r="128" spans="1:24" ht="25.5" hidden="1" outlineLevel="2" x14ac:dyDescent="0.2">
      <c r="A128" s="174"/>
      <c r="B128" s="174"/>
      <c r="C128" s="174"/>
      <c r="D128" s="174"/>
      <c r="E128" s="122" t="s">
        <v>144</v>
      </c>
      <c r="F128" s="122" t="s">
        <v>277</v>
      </c>
      <c r="G128" s="121">
        <v>182284</v>
      </c>
      <c r="H128" s="124">
        <v>117762</v>
      </c>
      <c r="I128" s="124">
        <v>35754</v>
      </c>
      <c r="J128" s="124">
        <v>200</v>
      </c>
      <c r="K128" s="124">
        <v>11785</v>
      </c>
      <c r="L128" s="124">
        <v>16615</v>
      </c>
      <c r="M128" s="124"/>
      <c r="N128" s="124">
        <v>168</v>
      </c>
      <c r="O128" s="124"/>
      <c r="P128" s="124"/>
      <c r="Q128" s="124"/>
      <c r="R128" s="124"/>
      <c r="S128" s="124">
        <v>0</v>
      </c>
      <c r="T128" s="124"/>
      <c r="U128" s="124"/>
      <c r="V128" s="124"/>
      <c r="W128" s="124"/>
      <c r="X128" s="124"/>
    </row>
    <row r="129" spans="1:24" ht="51" hidden="1" outlineLevel="2" x14ac:dyDescent="0.2">
      <c r="A129" s="175"/>
      <c r="B129" s="175"/>
      <c r="C129" s="175"/>
      <c r="D129" s="175"/>
      <c r="E129" s="123" t="s">
        <v>526</v>
      </c>
      <c r="F129" s="123" t="s">
        <v>525</v>
      </c>
      <c r="G129" s="121">
        <v>89757</v>
      </c>
      <c r="H129" s="125">
        <v>68383</v>
      </c>
      <c r="I129" s="125">
        <v>21025</v>
      </c>
      <c r="J129" s="125"/>
      <c r="K129" s="125"/>
      <c r="L129" s="125">
        <v>349</v>
      </c>
      <c r="M129" s="125"/>
      <c r="N129" s="125"/>
      <c r="O129" s="125"/>
      <c r="P129" s="125"/>
      <c r="Q129" s="125"/>
      <c r="R129" s="125"/>
      <c r="S129" s="125"/>
      <c r="T129" s="125"/>
      <c r="U129" s="125"/>
      <c r="V129" s="125"/>
      <c r="W129" s="125"/>
      <c r="X129" s="125"/>
    </row>
    <row r="130" spans="1:24" ht="51" hidden="1" outlineLevel="2" x14ac:dyDescent="0.2">
      <c r="A130" s="174"/>
      <c r="B130" s="174"/>
      <c r="C130" s="174"/>
      <c r="D130" s="174"/>
      <c r="E130" s="122" t="s">
        <v>524</v>
      </c>
      <c r="F130" s="122" t="s">
        <v>523</v>
      </c>
      <c r="G130" s="121">
        <v>92842</v>
      </c>
      <c r="H130" s="124">
        <v>71479</v>
      </c>
      <c r="I130" s="124">
        <v>20403</v>
      </c>
      <c r="J130" s="124"/>
      <c r="K130" s="124"/>
      <c r="L130" s="124">
        <v>960</v>
      </c>
      <c r="M130" s="124"/>
      <c r="N130" s="124"/>
      <c r="O130" s="124"/>
      <c r="P130" s="124"/>
      <c r="Q130" s="124"/>
      <c r="R130" s="124"/>
      <c r="S130" s="124"/>
      <c r="T130" s="124"/>
      <c r="U130" s="124"/>
      <c r="V130" s="124"/>
      <c r="W130" s="124"/>
      <c r="X130" s="124"/>
    </row>
    <row r="131" spans="1:24" ht="38.25" hidden="1" outlineLevel="2" x14ac:dyDescent="0.2">
      <c r="A131" s="175"/>
      <c r="B131" s="175"/>
      <c r="C131" s="175"/>
      <c r="D131" s="175"/>
      <c r="E131" s="123" t="s">
        <v>1014</v>
      </c>
      <c r="F131" s="123" t="s">
        <v>1004</v>
      </c>
      <c r="G131" s="121">
        <v>1236</v>
      </c>
      <c r="H131" s="125">
        <v>1000</v>
      </c>
      <c r="I131" s="125">
        <v>236</v>
      </c>
      <c r="J131" s="125"/>
      <c r="K131" s="125"/>
      <c r="L131" s="125"/>
      <c r="M131" s="125"/>
      <c r="N131" s="125"/>
      <c r="O131" s="125"/>
      <c r="P131" s="125"/>
      <c r="Q131" s="125"/>
      <c r="R131" s="125"/>
      <c r="S131" s="125"/>
      <c r="T131" s="125"/>
      <c r="U131" s="125"/>
      <c r="V131" s="125"/>
      <c r="W131" s="125"/>
      <c r="X131" s="125"/>
    </row>
    <row r="132" spans="1:24" outlineLevel="1" collapsed="1" x14ac:dyDescent="0.2">
      <c r="A132" s="174"/>
      <c r="B132" s="174"/>
      <c r="C132" s="122" t="s">
        <v>87</v>
      </c>
      <c r="D132" s="174" t="s">
        <v>327</v>
      </c>
      <c r="E132" s="174"/>
      <c r="F132" s="174"/>
      <c r="G132" s="121">
        <v>15607522</v>
      </c>
      <c r="H132" s="121">
        <v>9171429</v>
      </c>
      <c r="I132" s="121">
        <v>2472706</v>
      </c>
      <c r="J132" s="121">
        <v>80562</v>
      </c>
      <c r="K132" s="121">
        <v>2255453</v>
      </c>
      <c r="L132" s="121">
        <v>743024</v>
      </c>
      <c r="M132" s="121">
        <v>2420</v>
      </c>
      <c r="N132" s="121">
        <v>83339</v>
      </c>
      <c r="O132" s="121">
        <v>103417</v>
      </c>
      <c r="P132" s="121"/>
      <c r="Q132" s="121"/>
      <c r="R132" s="121">
        <v>200</v>
      </c>
      <c r="S132" s="121">
        <v>667539</v>
      </c>
      <c r="T132" s="121"/>
      <c r="U132" s="121"/>
      <c r="V132" s="121">
        <v>27433</v>
      </c>
      <c r="W132" s="121"/>
      <c r="X132" s="121"/>
    </row>
    <row r="133" spans="1:24" ht="25.5" hidden="1" outlineLevel="2" x14ac:dyDescent="0.2">
      <c r="A133" s="175"/>
      <c r="B133" s="175"/>
      <c r="C133" s="175"/>
      <c r="D133" s="175"/>
      <c r="E133" s="123" t="s">
        <v>123</v>
      </c>
      <c r="F133" s="123" t="s">
        <v>124</v>
      </c>
      <c r="G133" s="121">
        <v>0</v>
      </c>
      <c r="H133" s="125"/>
      <c r="I133" s="125"/>
      <c r="J133" s="125">
        <v>0</v>
      </c>
      <c r="K133" s="125"/>
      <c r="L133" s="125"/>
      <c r="M133" s="125"/>
      <c r="N133" s="125"/>
      <c r="O133" s="125"/>
      <c r="P133" s="125"/>
      <c r="Q133" s="125"/>
      <c r="R133" s="125"/>
      <c r="S133" s="125"/>
      <c r="T133" s="125"/>
      <c r="U133" s="125"/>
      <c r="V133" s="125"/>
      <c r="W133" s="125"/>
      <c r="X133" s="125"/>
    </row>
    <row r="134" spans="1:24" hidden="1" outlineLevel="2" x14ac:dyDescent="0.2">
      <c r="A134" s="174"/>
      <c r="B134" s="174"/>
      <c r="C134" s="174"/>
      <c r="D134" s="174"/>
      <c r="E134" s="122" t="s">
        <v>137</v>
      </c>
      <c r="F134" s="122" t="s">
        <v>275</v>
      </c>
      <c r="G134" s="121">
        <v>0</v>
      </c>
      <c r="H134" s="124"/>
      <c r="I134" s="124"/>
      <c r="J134" s="124"/>
      <c r="K134" s="124">
        <v>0</v>
      </c>
      <c r="L134" s="124">
        <v>0</v>
      </c>
      <c r="M134" s="124"/>
      <c r="N134" s="124"/>
      <c r="O134" s="124"/>
      <c r="P134" s="124"/>
      <c r="Q134" s="124"/>
      <c r="R134" s="124"/>
      <c r="S134" s="124"/>
      <c r="T134" s="124"/>
      <c r="U134" s="124"/>
      <c r="V134" s="124"/>
      <c r="W134" s="124"/>
      <c r="X134" s="124"/>
    </row>
    <row r="135" spans="1:24" hidden="1" outlineLevel="2" x14ac:dyDescent="0.2">
      <c r="A135" s="175"/>
      <c r="B135" s="175"/>
      <c r="C135" s="175"/>
      <c r="D135" s="175"/>
      <c r="E135" s="123" t="s">
        <v>143</v>
      </c>
      <c r="F135" s="123" t="s">
        <v>276</v>
      </c>
      <c r="G135" s="121">
        <v>0</v>
      </c>
      <c r="H135" s="125"/>
      <c r="I135" s="125"/>
      <c r="J135" s="125"/>
      <c r="K135" s="125"/>
      <c r="L135" s="125">
        <v>0</v>
      </c>
      <c r="M135" s="125"/>
      <c r="N135" s="125"/>
      <c r="O135" s="125"/>
      <c r="P135" s="125"/>
      <c r="Q135" s="125"/>
      <c r="R135" s="125"/>
      <c r="S135" s="125"/>
      <c r="T135" s="125"/>
      <c r="U135" s="125"/>
      <c r="V135" s="125"/>
      <c r="W135" s="125"/>
      <c r="X135" s="125"/>
    </row>
    <row r="136" spans="1:24" ht="25.5" hidden="1" outlineLevel="2" x14ac:dyDescent="0.2">
      <c r="A136" s="174"/>
      <c r="B136" s="174"/>
      <c r="C136" s="174"/>
      <c r="D136" s="174"/>
      <c r="E136" s="122" t="s">
        <v>88</v>
      </c>
      <c r="F136" s="122" t="s">
        <v>115</v>
      </c>
      <c r="G136" s="121">
        <v>2116249</v>
      </c>
      <c r="H136" s="124">
        <v>1337297</v>
      </c>
      <c r="I136" s="124">
        <v>353733</v>
      </c>
      <c r="J136" s="124">
        <v>5400</v>
      </c>
      <c r="K136" s="124">
        <v>313450</v>
      </c>
      <c r="L136" s="124">
        <v>48780</v>
      </c>
      <c r="M136" s="124">
        <v>200</v>
      </c>
      <c r="N136" s="124">
        <v>5304</v>
      </c>
      <c r="O136" s="124"/>
      <c r="P136" s="124"/>
      <c r="Q136" s="124"/>
      <c r="R136" s="124"/>
      <c r="S136" s="124">
        <v>51235</v>
      </c>
      <c r="T136" s="124"/>
      <c r="U136" s="124"/>
      <c r="V136" s="124">
        <v>850</v>
      </c>
      <c r="W136" s="124"/>
      <c r="X136" s="124"/>
    </row>
    <row r="137" spans="1:24" ht="38.25" hidden="1" outlineLevel="2" x14ac:dyDescent="0.2">
      <c r="A137" s="175"/>
      <c r="B137" s="175"/>
      <c r="C137" s="175"/>
      <c r="D137" s="175"/>
      <c r="E137" s="123" t="s">
        <v>89</v>
      </c>
      <c r="F137" s="123" t="s">
        <v>279</v>
      </c>
      <c r="G137" s="121">
        <v>1395108</v>
      </c>
      <c r="H137" s="125">
        <v>868930</v>
      </c>
      <c r="I137" s="125">
        <v>240291</v>
      </c>
      <c r="J137" s="125">
        <v>1850</v>
      </c>
      <c r="K137" s="125">
        <v>192126</v>
      </c>
      <c r="L137" s="125">
        <v>41332</v>
      </c>
      <c r="M137" s="125">
        <v>350</v>
      </c>
      <c r="N137" s="125">
        <v>4265</v>
      </c>
      <c r="O137" s="125"/>
      <c r="P137" s="125"/>
      <c r="Q137" s="125"/>
      <c r="R137" s="125"/>
      <c r="S137" s="125">
        <v>45964</v>
      </c>
      <c r="T137" s="125"/>
      <c r="U137" s="125"/>
      <c r="V137" s="125"/>
      <c r="W137" s="125"/>
      <c r="X137" s="125"/>
    </row>
    <row r="138" spans="1:24" ht="25.5" hidden="1" outlineLevel="2" x14ac:dyDescent="0.2">
      <c r="A138" s="174"/>
      <c r="B138" s="174"/>
      <c r="C138" s="174"/>
      <c r="D138" s="174"/>
      <c r="E138" s="122" t="s">
        <v>90</v>
      </c>
      <c r="F138" s="122" t="s">
        <v>280</v>
      </c>
      <c r="G138" s="121">
        <v>1531654</v>
      </c>
      <c r="H138" s="124">
        <v>1005007</v>
      </c>
      <c r="I138" s="124">
        <v>261481</v>
      </c>
      <c r="J138" s="124">
        <v>23878</v>
      </c>
      <c r="K138" s="124">
        <v>167334</v>
      </c>
      <c r="L138" s="124">
        <v>51499</v>
      </c>
      <c r="M138" s="124">
        <v>180</v>
      </c>
      <c r="N138" s="124">
        <v>6059</v>
      </c>
      <c r="O138" s="124"/>
      <c r="P138" s="124"/>
      <c r="Q138" s="124"/>
      <c r="R138" s="124">
        <v>200</v>
      </c>
      <c r="S138" s="124">
        <v>16016</v>
      </c>
      <c r="T138" s="124"/>
      <c r="U138" s="124"/>
      <c r="V138" s="124"/>
      <c r="W138" s="124"/>
      <c r="X138" s="124"/>
    </row>
    <row r="139" spans="1:24" ht="25.5" hidden="1" outlineLevel="2" x14ac:dyDescent="0.2">
      <c r="A139" s="175"/>
      <c r="B139" s="175"/>
      <c r="C139" s="175"/>
      <c r="D139" s="175"/>
      <c r="E139" s="123" t="s">
        <v>91</v>
      </c>
      <c r="F139" s="123" t="s">
        <v>281</v>
      </c>
      <c r="G139" s="121">
        <v>3142772</v>
      </c>
      <c r="H139" s="125">
        <v>1935706</v>
      </c>
      <c r="I139" s="125">
        <v>510692</v>
      </c>
      <c r="J139" s="125">
        <v>2640</v>
      </c>
      <c r="K139" s="125">
        <v>356107</v>
      </c>
      <c r="L139" s="125">
        <v>76578</v>
      </c>
      <c r="M139" s="125">
        <v>300</v>
      </c>
      <c r="N139" s="125">
        <v>6339</v>
      </c>
      <c r="O139" s="125"/>
      <c r="P139" s="125"/>
      <c r="Q139" s="125"/>
      <c r="R139" s="125"/>
      <c r="S139" s="125">
        <v>254310</v>
      </c>
      <c r="T139" s="125"/>
      <c r="U139" s="125"/>
      <c r="V139" s="125">
        <v>100</v>
      </c>
      <c r="W139" s="125"/>
      <c r="X139" s="125"/>
    </row>
    <row r="140" spans="1:24" ht="25.5" hidden="1" outlineLevel="2" x14ac:dyDescent="0.2">
      <c r="A140" s="174"/>
      <c r="B140" s="174"/>
      <c r="C140" s="174"/>
      <c r="D140" s="174"/>
      <c r="E140" s="122" t="s">
        <v>92</v>
      </c>
      <c r="F140" s="122" t="s">
        <v>282</v>
      </c>
      <c r="G140" s="121">
        <v>979713</v>
      </c>
      <c r="H140" s="124">
        <v>532967</v>
      </c>
      <c r="I140" s="124">
        <v>141456</v>
      </c>
      <c r="J140" s="124">
        <v>3335</v>
      </c>
      <c r="K140" s="124">
        <v>45136</v>
      </c>
      <c r="L140" s="124">
        <v>106001</v>
      </c>
      <c r="M140" s="124"/>
      <c r="N140" s="124">
        <v>811</v>
      </c>
      <c r="O140" s="124"/>
      <c r="P140" s="124"/>
      <c r="Q140" s="124"/>
      <c r="R140" s="124"/>
      <c r="S140" s="124">
        <v>150007</v>
      </c>
      <c r="T140" s="124"/>
      <c r="U140" s="124"/>
      <c r="V140" s="124"/>
      <c r="W140" s="124"/>
      <c r="X140" s="124"/>
    </row>
    <row r="141" spans="1:24" ht="38.25" hidden="1" outlineLevel="2" x14ac:dyDescent="0.2">
      <c r="A141" s="175"/>
      <c r="B141" s="175"/>
      <c r="C141" s="175"/>
      <c r="D141" s="175"/>
      <c r="E141" s="123" t="s">
        <v>93</v>
      </c>
      <c r="F141" s="123" t="s">
        <v>283</v>
      </c>
      <c r="G141" s="121">
        <v>103417</v>
      </c>
      <c r="H141" s="125"/>
      <c r="I141" s="125"/>
      <c r="J141" s="125"/>
      <c r="K141" s="125"/>
      <c r="L141" s="125"/>
      <c r="M141" s="125"/>
      <c r="N141" s="125"/>
      <c r="O141" s="125">
        <v>103417</v>
      </c>
      <c r="P141" s="125"/>
      <c r="Q141" s="125"/>
      <c r="R141" s="125"/>
      <c r="S141" s="125"/>
      <c r="T141" s="125"/>
      <c r="U141" s="125"/>
      <c r="V141" s="125"/>
      <c r="W141" s="125"/>
      <c r="X141" s="125"/>
    </row>
    <row r="142" spans="1:24" ht="25.5" hidden="1" outlineLevel="2" x14ac:dyDescent="0.2">
      <c r="A142" s="174"/>
      <c r="B142" s="174"/>
      <c r="C142" s="174"/>
      <c r="D142" s="174"/>
      <c r="E142" s="122" t="s">
        <v>94</v>
      </c>
      <c r="F142" s="122" t="s">
        <v>284</v>
      </c>
      <c r="G142" s="121">
        <v>618048</v>
      </c>
      <c r="H142" s="124">
        <v>357520</v>
      </c>
      <c r="I142" s="124">
        <v>96091</v>
      </c>
      <c r="J142" s="124">
        <v>550</v>
      </c>
      <c r="K142" s="124">
        <v>40974</v>
      </c>
      <c r="L142" s="124">
        <v>111245</v>
      </c>
      <c r="M142" s="124">
        <v>90</v>
      </c>
      <c r="N142" s="124">
        <v>1413</v>
      </c>
      <c r="O142" s="124"/>
      <c r="P142" s="124"/>
      <c r="Q142" s="124"/>
      <c r="R142" s="124"/>
      <c r="S142" s="124">
        <v>10165</v>
      </c>
      <c r="T142" s="124"/>
      <c r="U142" s="124"/>
      <c r="V142" s="124"/>
      <c r="W142" s="124"/>
      <c r="X142" s="124"/>
    </row>
    <row r="143" spans="1:24" ht="25.5" hidden="1" outlineLevel="2" x14ac:dyDescent="0.2">
      <c r="A143" s="175"/>
      <c r="B143" s="175"/>
      <c r="C143" s="175"/>
      <c r="D143" s="175"/>
      <c r="E143" s="123" t="s">
        <v>129</v>
      </c>
      <c r="F143" s="123" t="s">
        <v>176</v>
      </c>
      <c r="G143" s="121">
        <v>1238572</v>
      </c>
      <c r="H143" s="125">
        <v>793542</v>
      </c>
      <c r="I143" s="125">
        <v>212476</v>
      </c>
      <c r="J143" s="125">
        <v>14692</v>
      </c>
      <c r="K143" s="125">
        <v>140108</v>
      </c>
      <c r="L143" s="125">
        <v>60356</v>
      </c>
      <c r="M143" s="125">
        <v>500</v>
      </c>
      <c r="N143" s="125">
        <v>4640</v>
      </c>
      <c r="O143" s="125"/>
      <c r="P143" s="125"/>
      <c r="Q143" s="125"/>
      <c r="R143" s="125"/>
      <c r="S143" s="125">
        <v>12048</v>
      </c>
      <c r="T143" s="125"/>
      <c r="U143" s="125"/>
      <c r="V143" s="125">
        <v>210</v>
      </c>
      <c r="W143" s="125"/>
      <c r="X143" s="125"/>
    </row>
    <row r="144" spans="1:24" ht="25.5" hidden="1" outlineLevel="2" x14ac:dyDescent="0.2">
      <c r="A144" s="174"/>
      <c r="B144" s="174"/>
      <c r="C144" s="174"/>
      <c r="D144" s="174"/>
      <c r="E144" s="122" t="s">
        <v>149</v>
      </c>
      <c r="F144" s="122" t="s">
        <v>285</v>
      </c>
      <c r="G144" s="121">
        <v>978859</v>
      </c>
      <c r="H144" s="124">
        <v>620688</v>
      </c>
      <c r="I144" s="124">
        <v>184879</v>
      </c>
      <c r="J144" s="124">
        <v>20510</v>
      </c>
      <c r="K144" s="124">
        <v>99189</v>
      </c>
      <c r="L144" s="124">
        <v>29313</v>
      </c>
      <c r="M144" s="124">
        <v>500</v>
      </c>
      <c r="N144" s="124">
        <v>2137</v>
      </c>
      <c r="O144" s="124"/>
      <c r="P144" s="124"/>
      <c r="Q144" s="124"/>
      <c r="R144" s="124"/>
      <c r="S144" s="124">
        <v>21643</v>
      </c>
      <c r="T144" s="124"/>
      <c r="U144" s="124"/>
      <c r="V144" s="124"/>
      <c r="W144" s="124"/>
      <c r="X144" s="124"/>
    </row>
    <row r="145" spans="1:24" ht="25.5" hidden="1" outlineLevel="2" x14ac:dyDescent="0.2">
      <c r="A145" s="175"/>
      <c r="B145" s="175"/>
      <c r="C145" s="175"/>
      <c r="D145" s="175"/>
      <c r="E145" s="123" t="s">
        <v>150</v>
      </c>
      <c r="F145" s="123" t="s">
        <v>138</v>
      </c>
      <c r="G145" s="121">
        <v>1422745</v>
      </c>
      <c r="H145" s="125">
        <v>903443</v>
      </c>
      <c r="I145" s="125">
        <v>237802</v>
      </c>
      <c r="J145" s="125">
        <v>700</v>
      </c>
      <c r="K145" s="125">
        <v>193995</v>
      </c>
      <c r="L145" s="125">
        <v>63713</v>
      </c>
      <c r="M145" s="125">
        <v>300</v>
      </c>
      <c r="N145" s="125">
        <v>3974</v>
      </c>
      <c r="O145" s="125"/>
      <c r="P145" s="125"/>
      <c r="Q145" s="125"/>
      <c r="R145" s="125"/>
      <c r="S145" s="125">
        <v>18728</v>
      </c>
      <c r="T145" s="125"/>
      <c r="U145" s="125"/>
      <c r="V145" s="125">
        <v>90</v>
      </c>
      <c r="W145" s="125"/>
      <c r="X145" s="125"/>
    </row>
    <row r="146" spans="1:24" ht="25.5" hidden="1" outlineLevel="2" x14ac:dyDescent="0.2">
      <c r="A146" s="174"/>
      <c r="B146" s="174"/>
      <c r="C146" s="174"/>
      <c r="D146" s="174"/>
      <c r="E146" s="122" t="s">
        <v>151</v>
      </c>
      <c r="F146" s="122" t="s">
        <v>177</v>
      </c>
      <c r="G146" s="121">
        <v>398664</v>
      </c>
      <c r="H146" s="124">
        <v>119216</v>
      </c>
      <c r="I146" s="124">
        <v>36857</v>
      </c>
      <c r="J146" s="124"/>
      <c r="K146" s="124">
        <v>181247</v>
      </c>
      <c r="L146" s="124">
        <v>33513</v>
      </c>
      <c r="M146" s="124"/>
      <c r="N146" s="124">
        <v>15051</v>
      </c>
      <c r="O146" s="124"/>
      <c r="P146" s="124"/>
      <c r="Q146" s="124"/>
      <c r="R146" s="124"/>
      <c r="S146" s="124">
        <v>12780</v>
      </c>
      <c r="T146" s="124"/>
      <c r="U146" s="124"/>
      <c r="V146" s="124"/>
      <c r="W146" s="124"/>
      <c r="X146" s="124"/>
    </row>
    <row r="147" spans="1:24" ht="25.5" hidden="1" outlineLevel="2" x14ac:dyDescent="0.2">
      <c r="A147" s="175"/>
      <c r="B147" s="175"/>
      <c r="C147" s="175"/>
      <c r="D147" s="175"/>
      <c r="E147" s="123" t="s">
        <v>152</v>
      </c>
      <c r="F147" s="123" t="s">
        <v>172</v>
      </c>
      <c r="G147" s="121">
        <v>497529</v>
      </c>
      <c r="H147" s="125">
        <v>258160</v>
      </c>
      <c r="I147" s="125">
        <v>70009</v>
      </c>
      <c r="J147" s="125">
        <v>6607</v>
      </c>
      <c r="K147" s="125">
        <v>55224</v>
      </c>
      <c r="L147" s="125">
        <v>40018</v>
      </c>
      <c r="M147" s="125"/>
      <c r="N147" s="125">
        <v>1368</v>
      </c>
      <c r="O147" s="125"/>
      <c r="P147" s="125"/>
      <c r="Q147" s="125"/>
      <c r="R147" s="125"/>
      <c r="S147" s="125">
        <v>66143</v>
      </c>
      <c r="T147" s="125"/>
      <c r="U147" s="125"/>
      <c r="V147" s="125"/>
      <c r="W147" s="125"/>
      <c r="X147" s="125"/>
    </row>
    <row r="148" spans="1:24" ht="25.5" hidden="1" outlineLevel="2" x14ac:dyDescent="0.2">
      <c r="A148" s="174"/>
      <c r="B148" s="174"/>
      <c r="C148" s="174"/>
      <c r="D148" s="174"/>
      <c r="E148" s="122" t="s">
        <v>522</v>
      </c>
      <c r="F148" s="122" t="s">
        <v>521</v>
      </c>
      <c r="G148" s="121">
        <v>405857</v>
      </c>
      <c r="H148" s="124">
        <v>116170</v>
      </c>
      <c r="I148" s="124">
        <v>34501</v>
      </c>
      <c r="J148" s="124">
        <v>150</v>
      </c>
      <c r="K148" s="124">
        <v>204346</v>
      </c>
      <c r="L148" s="124">
        <v>41077</v>
      </c>
      <c r="M148" s="124"/>
      <c r="N148" s="124">
        <v>9613</v>
      </c>
      <c r="O148" s="124"/>
      <c r="P148" s="124"/>
      <c r="Q148" s="124"/>
      <c r="R148" s="124"/>
      <c r="S148" s="124"/>
      <c r="T148" s="124"/>
      <c r="U148" s="124"/>
      <c r="V148" s="124"/>
      <c r="W148" s="124"/>
      <c r="X148" s="124"/>
    </row>
    <row r="149" spans="1:24" ht="25.5" hidden="1" outlineLevel="2" x14ac:dyDescent="0.2">
      <c r="A149" s="175"/>
      <c r="B149" s="175"/>
      <c r="C149" s="175"/>
      <c r="D149" s="175"/>
      <c r="E149" s="123" t="s">
        <v>520</v>
      </c>
      <c r="F149" s="123" t="s">
        <v>519</v>
      </c>
      <c r="G149" s="121">
        <v>76108</v>
      </c>
      <c r="H149" s="125">
        <v>40198</v>
      </c>
      <c r="I149" s="125">
        <v>11754</v>
      </c>
      <c r="J149" s="125">
        <v>100</v>
      </c>
      <c r="K149" s="125">
        <v>10810</v>
      </c>
      <c r="L149" s="125">
        <v>11600</v>
      </c>
      <c r="M149" s="125"/>
      <c r="N149" s="125">
        <v>46</v>
      </c>
      <c r="O149" s="125"/>
      <c r="P149" s="125"/>
      <c r="Q149" s="125"/>
      <c r="R149" s="125"/>
      <c r="S149" s="125">
        <v>1600</v>
      </c>
      <c r="T149" s="125"/>
      <c r="U149" s="125"/>
      <c r="V149" s="125"/>
      <c r="W149" s="125"/>
      <c r="X149" s="125"/>
    </row>
    <row r="150" spans="1:24" ht="25.5" hidden="1" outlineLevel="2" x14ac:dyDescent="0.2">
      <c r="A150" s="174"/>
      <c r="B150" s="174"/>
      <c r="C150" s="174"/>
      <c r="D150" s="174"/>
      <c r="E150" s="122" t="s">
        <v>518</v>
      </c>
      <c r="F150" s="122" t="s">
        <v>517</v>
      </c>
      <c r="G150" s="121">
        <v>500384</v>
      </c>
      <c r="H150" s="124">
        <v>183598</v>
      </c>
      <c r="I150" s="124">
        <v>54303</v>
      </c>
      <c r="J150" s="124">
        <v>150</v>
      </c>
      <c r="K150" s="124">
        <v>208049</v>
      </c>
      <c r="L150" s="124">
        <v>26128</v>
      </c>
      <c r="M150" s="124"/>
      <c r="N150" s="124">
        <v>21256</v>
      </c>
      <c r="O150" s="124"/>
      <c r="P150" s="124"/>
      <c r="Q150" s="124"/>
      <c r="R150" s="124"/>
      <c r="S150" s="124">
        <v>6900</v>
      </c>
      <c r="T150" s="124"/>
      <c r="U150" s="124"/>
      <c r="V150" s="124"/>
      <c r="W150" s="124"/>
      <c r="X150" s="124"/>
    </row>
    <row r="151" spans="1:24" ht="25.5" hidden="1" outlineLevel="2" x14ac:dyDescent="0.2">
      <c r="A151" s="175"/>
      <c r="B151" s="175"/>
      <c r="C151" s="175"/>
      <c r="D151" s="175"/>
      <c r="E151" s="123" t="s">
        <v>999</v>
      </c>
      <c r="F151" s="123" t="s">
        <v>886</v>
      </c>
      <c r="G151" s="121">
        <v>74520</v>
      </c>
      <c r="H151" s="125">
        <v>60296</v>
      </c>
      <c r="I151" s="125">
        <v>14224</v>
      </c>
      <c r="J151" s="125"/>
      <c r="K151" s="125"/>
      <c r="L151" s="125"/>
      <c r="M151" s="125"/>
      <c r="N151" s="125"/>
      <c r="O151" s="125"/>
      <c r="P151" s="125"/>
      <c r="Q151" s="125"/>
      <c r="R151" s="125"/>
      <c r="S151" s="125"/>
      <c r="T151" s="125"/>
      <c r="U151" s="125"/>
      <c r="V151" s="125"/>
      <c r="W151" s="125"/>
      <c r="X151" s="125"/>
    </row>
    <row r="152" spans="1:24" ht="25.5" hidden="1" outlineLevel="2" x14ac:dyDescent="0.2">
      <c r="A152" s="174"/>
      <c r="B152" s="174"/>
      <c r="C152" s="174"/>
      <c r="D152" s="174"/>
      <c r="E152" s="122" t="s">
        <v>95</v>
      </c>
      <c r="F152" s="122" t="s">
        <v>245</v>
      </c>
      <c r="G152" s="121">
        <v>101140</v>
      </c>
      <c r="H152" s="124">
        <v>38691</v>
      </c>
      <c r="I152" s="124">
        <v>12157</v>
      </c>
      <c r="J152" s="124"/>
      <c r="K152" s="124">
        <v>47358</v>
      </c>
      <c r="L152" s="124">
        <v>1871</v>
      </c>
      <c r="M152" s="124"/>
      <c r="N152" s="124">
        <v>1063</v>
      </c>
      <c r="O152" s="124"/>
      <c r="P152" s="124"/>
      <c r="Q152" s="124"/>
      <c r="R152" s="124"/>
      <c r="S152" s="124"/>
      <c r="T152" s="124"/>
      <c r="U152" s="124"/>
      <c r="V152" s="124"/>
      <c r="W152" s="124"/>
      <c r="X152" s="124"/>
    </row>
    <row r="153" spans="1:24" ht="25.5" hidden="1" outlineLevel="2" x14ac:dyDescent="0.2">
      <c r="A153" s="175"/>
      <c r="B153" s="175"/>
      <c r="C153" s="175"/>
      <c r="D153" s="175"/>
      <c r="E153" s="123" t="s">
        <v>1000</v>
      </c>
      <c r="F153" s="123" t="s">
        <v>887</v>
      </c>
      <c r="G153" s="121">
        <v>26183</v>
      </c>
      <c r="H153" s="125"/>
      <c r="I153" s="125"/>
      <c r="J153" s="125"/>
      <c r="K153" s="125"/>
      <c r="L153" s="125"/>
      <c r="M153" s="125"/>
      <c r="N153" s="125"/>
      <c r="O153" s="125"/>
      <c r="P153" s="125"/>
      <c r="Q153" s="125"/>
      <c r="R153" s="125"/>
      <c r="S153" s="125"/>
      <c r="T153" s="125"/>
      <c r="U153" s="125"/>
      <c r="V153" s="125">
        <v>26183</v>
      </c>
      <c r="W153" s="125"/>
      <c r="X153" s="125"/>
    </row>
    <row r="154" spans="1:24" outlineLevel="1" collapsed="1" x14ac:dyDescent="0.2">
      <c r="A154" s="174"/>
      <c r="B154" s="174"/>
      <c r="C154" s="122" t="s">
        <v>96</v>
      </c>
      <c r="D154" s="174" t="s">
        <v>328</v>
      </c>
      <c r="E154" s="174"/>
      <c r="F154" s="174"/>
      <c r="G154" s="121">
        <v>3947519</v>
      </c>
      <c r="H154" s="121">
        <v>1995289</v>
      </c>
      <c r="I154" s="121">
        <v>544718</v>
      </c>
      <c r="J154" s="121">
        <v>51079</v>
      </c>
      <c r="K154" s="121">
        <v>577496</v>
      </c>
      <c r="L154" s="121">
        <v>210022</v>
      </c>
      <c r="M154" s="121">
        <v>554</v>
      </c>
      <c r="N154" s="121">
        <v>3137</v>
      </c>
      <c r="O154" s="121">
        <v>20000</v>
      </c>
      <c r="P154" s="121"/>
      <c r="Q154" s="121"/>
      <c r="R154" s="121"/>
      <c r="S154" s="121">
        <v>538741</v>
      </c>
      <c r="T154" s="121"/>
      <c r="U154" s="121"/>
      <c r="V154" s="121">
        <v>5520</v>
      </c>
      <c r="W154" s="121">
        <v>374</v>
      </c>
      <c r="X154" s="121">
        <v>589</v>
      </c>
    </row>
    <row r="155" spans="1:24" ht="38.25" hidden="1" outlineLevel="2" x14ac:dyDescent="0.2">
      <c r="A155" s="175"/>
      <c r="B155" s="175"/>
      <c r="C155" s="175"/>
      <c r="D155" s="175"/>
      <c r="E155" s="123" t="s">
        <v>97</v>
      </c>
      <c r="F155" s="123" t="s">
        <v>286</v>
      </c>
      <c r="G155" s="121">
        <v>1101487</v>
      </c>
      <c r="H155" s="125">
        <v>683331</v>
      </c>
      <c r="I155" s="125">
        <v>188380</v>
      </c>
      <c r="J155" s="125">
        <v>1396</v>
      </c>
      <c r="K155" s="125">
        <v>100756</v>
      </c>
      <c r="L155" s="125">
        <v>40120</v>
      </c>
      <c r="M155" s="125">
        <v>189</v>
      </c>
      <c r="N155" s="125">
        <v>1392</v>
      </c>
      <c r="O155" s="125"/>
      <c r="P155" s="125"/>
      <c r="Q155" s="125"/>
      <c r="R155" s="125"/>
      <c r="S155" s="125">
        <v>84349</v>
      </c>
      <c r="T155" s="125"/>
      <c r="U155" s="125"/>
      <c r="V155" s="125">
        <v>1200</v>
      </c>
      <c r="W155" s="125">
        <v>374</v>
      </c>
      <c r="X155" s="125"/>
    </row>
    <row r="156" spans="1:24" ht="38.25" hidden="1" outlineLevel="2" x14ac:dyDescent="0.2">
      <c r="A156" s="174"/>
      <c r="B156" s="174"/>
      <c r="C156" s="174"/>
      <c r="D156" s="174"/>
      <c r="E156" s="122" t="s">
        <v>130</v>
      </c>
      <c r="F156" s="122" t="s">
        <v>578</v>
      </c>
      <c r="G156" s="121">
        <v>209829</v>
      </c>
      <c r="H156" s="124">
        <v>155942</v>
      </c>
      <c r="I156" s="124">
        <v>42088</v>
      </c>
      <c r="J156" s="124">
        <v>390</v>
      </c>
      <c r="K156" s="124">
        <v>4710</v>
      </c>
      <c r="L156" s="124">
        <v>5036</v>
      </c>
      <c r="M156" s="124">
        <v>50</v>
      </c>
      <c r="N156" s="124">
        <v>68</v>
      </c>
      <c r="O156" s="124"/>
      <c r="P156" s="124"/>
      <c r="Q156" s="124"/>
      <c r="R156" s="124"/>
      <c r="S156" s="124">
        <v>1545</v>
      </c>
      <c r="T156" s="124"/>
      <c r="U156" s="124"/>
      <c r="V156" s="124"/>
      <c r="W156" s="124"/>
      <c r="X156" s="124"/>
    </row>
    <row r="157" spans="1:24" ht="25.5" hidden="1" outlineLevel="2" x14ac:dyDescent="0.2">
      <c r="A157" s="175"/>
      <c r="B157" s="175"/>
      <c r="C157" s="175"/>
      <c r="D157" s="175"/>
      <c r="E157" s="123" t="s">
        <v>99</v>
      </c>
      <c r="F157" s="123" t="s">
        <v>98</v>
      </c>
      <c r="G157" s="121">
        <v>899022</v>
      </c>
      <c r="H157" s="125">
        <v>271660</v>
      </c>
      <c r="I157" s="125">
        <v>75658</v>
      </c>
      <c r="J157" s="125">
        <v>8240</v>
      </c>
      <c r="K157" s="125">
        <v>90898</v>
      </c>
      <c r="L157" s="125">
        <v>60677</v>
      </c>
      <c r="M157" s="125">
        <v>200</v>
      </c>
      <c r="N157" s="125">
        <v>938</v>
      </c>
      <c r="O157" s="125"/>
      <c r="P157" s="125"/>
      <c r="Q157" s="125"/>
      <c r="R157" s="125"/>
      <c r="S157" s="125">
        <v>386431</v>
      </c>
      <c r="T157" s="125"/>
      <c r="U157" s="125"/>
      <c r="V157" s="125">
        <v>4320</v>
      </c>
      <c r="W157" s="125"/>
      <c r="X157" s="125"/>
    </row>
    <row r="158" spans="1:24" ht="25.5" hidden="1" outlineLevel="2" x14ac:dyDescent="0.2">
      <c r="A158" s="174"/>
      <c r="B158" s="174"/>
      <c r="C158" s="174"/>
      <c r="D158" s="174"/>
      <c r="E158" s="122" t="s">
        <v>100</v>
      </c>
      <c r="F158" s="122" t="s">
        <v>579</v>
      </c>
      <c r="G158" s="121">
        <v>1209741</v>
      </c>
      <c r="H158" s="124">
        <v>507723</v>
      </c>
      <c r="I158" s="124">
        <v>136439</v>
      </c>
      <c r="J158" s="124">
        <v>39981</v>
      </c>
      <c r="K158" s="124">
        <v>363107</v>
      </c>
      <c r="L158" s="124">
        <v>84100</v>
      </c>
      <c r="M158" s="124">
        <v>60</v>
      </c>
      <c r="N158" s="124">
        <v>608</v>
      </c>
      <c r="O158" s="124">
        <v>20000</v>
      </c>
      <c r="P158" s="124"/>
      <c r="Q158" s="124"/>
      <c r="R158" s="124"/>
      <c r="S158" s="124">
        <v>57134</v>
      </c>
      <c r="T158" s="124"/>
      <c r="U158" s="124"/>
      <c r="V158" s="124"/>
      <c r="W158" s="124"/>
      <c r="X158" s="124">
        <v>589</v>
      </c>
    </row>
    <row r="159" spans="1:24" ht="38.25" hidden="1" outlineLevel="2" x14ac:dyDescent="0.2">
      <c r="A159" s="175"/>
      <c r="B159" s="175"/>
      <c r="C159" s="175"/>
      <c r="D159" s="175"/>
      <c r="E159" s="123" t="s">
        <v>153</v>
      </c>
      <c r="F159" s="123" t="s">
        <v>580</v>
      </c>
      <c r="G159" s="121">
        <v>199829</v>
      </c>
      <c r="H159" s="125">
        <v>145761</v>
      </c>
      <c r="I159" s="125">
        <v>38281</v>
      </c>
      <c r="J159" s="125">
        <v>345</v>
      </c>
      <c r="K159" s="125">
        <v>4629</v>
      </c>
      <c r="L159" s="125">
        <v>4631</v>
      </c>
      <c r="M159" s="125"/>
      <c r="N159" s="125"/>
      <c r="O159" s="125"/>
      <c r="P159" s="125"/>
      <c r="Q159" s="125"/>
      <c r="R159" s="125"/>
      <c r="S159" s="125">
        <v>6182</v>
      </c>
      <c r="T159" s="125"/>
      <c r="U159" s="125"/>
      <c r="V159" s="125"/>
      <c r="W159" s="125"/>
      <c r="X159" s="125"/>
    </row>
    <row r="160" spans="1:24" ht="38.25" hidden="1" outlineLevel="2" x14ac:dyDescent="0.2">
      <c r="A160" s="174"/>
      <c r="B160" s="174"/>
      <c r="C160" s="174"/>
      <c r="D160" s="174"/>
      <c r="E160" s="122" t="s">
        <v>154</v>
      </c>
      <c r="F160" s="122" t="s">
        <v>581</v>
      </c>
      <c r="G160" s="121">
        <v>255493</v>
      </c>
      <c r="H160" s="124">
        <v>181044</v>
      </c>
      <c r="I160" s="124">
        <v>50018</v>
      </c>
      <c r="J160" s="124">
        <v>390</v>
      </c>
      <c r="K160" s="124">
        <v>10030</v>
      </c>
      <c r="L160" s="124">
        <v>11430</v>
      </c>
      <c r="M160" s="124">
        <v>55</v>
      </c>
      <c r="N160" s="124">
        <v>126</v>
      </c>
      <c r="O160" s="124"/>
      <c r="P160" s="124"/>
      <c r="Q160" s="124"/>
      <c r="R160" s="124"/>
      <c r="S160" s="124">
        <v>2400</v>
      </c>
      <c r="T160" s="124"/>
      <c r="U160" s="124"/>
      <c r="V160" s="124"/>
      <c r="W160" s="124"/>
      <c r="X160" s="124"/>
    </row>
    <row r="161" spans="1:24" ht="38.25" hidden="1" outlineLevel="2" x14ac:dyDescent="0.2">
      <c r="A161" s="175"/>
      <c r="B161" s="175"/>
      <c r="C161" s="175"/>
      <c r="D161" s="175"/>
      <c r="E161" s="123" t="s">
        <v>155</v>
      </c>
      <c r="F161" s="123" t="s">
        <v>582</v>
      </c>
      <c r="G161" s="121">
        <v>72118</v>
      </c>
      <c r="H161" s="125">
        <v>49828</v>
      </c>
      <c r="I161" s="125">
        <v>13854</v>
      </c>
      <c r="J161" s="125">
        <v>337</v>
      </c>
      <c r="K161" s="125">
        <v>3366</v>
      </c>
      <c r="L161" s="125">
        <v>4028</v>
      </c>
      <c r="M161" s="125"/>
      <c r="N161" s="125">
        <v>5</v>
      </c>
      <c r="O161" s="125"/>
      <c r="P161" s="125"/>
      <c r="Q161" s="125"/>
      <c r="R161" s="125"/>
      <c r="S161" s="125">
        <v>700</v>
      </c>
      <c r="T161" s="125"/>
      <c r="U161" s="125"/>
      <c r="V161" s="125"/>
      <c r="W161" s="125"/>
      <c r="X161" s="125"/>
    </row>
    <row r="162" spans="1:24" outlineLevel="1" collapsed="1" x14ac:dyDescent="0.2">
      <c r="A162" s="174"/>
      <c r="B162" s="174"/>
      <c r="C162" s="122" t="s">
        <v>888</v>
      </c>
      <c r="D162" s="174" t="s">
        <v>889</v>
      </c>
      <c r="E162" s="174"/>
      <c r="F162" s="174"/>
      <c r="G162" s="121">
        <v>522960</v>
      </c>
      <c r="H162" s="121">
        <v>193915</v>
      </c>
      <c r="I162" s="121">
        <v>58331</v>
      </c>
      <c r="J162" s="121"/>
      <c r="K162" s="121">
        <v>102060</v>
      </c>
      <c r="L162" s="121">
        <v>109408</v>
      </c>
      <c r="M162" s="121"/>
      <c r="N162" s="121">
        <v>2259</v>
      </c>
      <c r="O162" s="121">
        <v>44987</v>
      </c>
      <c r="P162" s="121"/>
      <c r="Q162" s="121"/>
      <c r="R162" s="121"/>
      <c r="S162" s="121">
        <v>12000</v>
      </c>
      <c r="T162" s="121"/>
      <c r="U162" s="121"/>
      <c r="V162" s="121"/>
      <c r="W162" s="121"/>
      <c r="X162" s="121"/>
    </row>
    <row r="163" spans="1:24" ht="25.5" hidden="1" outlineLevel="2" x14ac:dyDescent="0.2">
      <c r="A163" s="175"/>
      <c r="B163" s="175"/>
      <c r="C163" s="175"/>
      <c r="D163" s="175"/>
      <c r="E163" s="123" t="s">
        <v>1001</v>
      </c>
      <c r="F163" s="123" t="s">
        <v>890</v>
      </c>
      <c r="G163" s="121">
        <v>522960</v>
      </c>
      <c r="H163" s="125">
        <v>193915</v>
      </c>
      <c r="I163" s="125">
        <v>58331</v>
      </c>
      <c r="J163" s="125"/>
      <c r="K163" s="125">
        <v>102060</v>
      </c>
      <c r="L163" s="125">
        <v>109408</v>
      </c>
      <c r="M163" s="125"/>
      <c r="N163" s="125">
        <v>2259</v>
      </c>
      <c r="O163" s="125">
        <v>44987</v>
      </c>
      <c r="P163" s="125"/>
      <c r="Q163" s="125"/>
      <c r="R163" s="125"/>
      <c r="S163" s="125">
        <v>12000</v>
      </c>
      <c r="T163" s="125"/>
      <c r="U163" s="125"/>
      <c r="V163" s="125"/>
      <c r="W163" s="125"/>
      <c r="X163" s="125"/>
    </row>
    <row r="164" spans="1:24" outlineLevel="1" collapsed="1" x14ac:dyDescent="0.2">
      <c r="A164" s="174"/>
      <c r="B164" s="174"/>
      <c r="C164" s="122" t="s">
        <v>891</v>
      </c>
      <c r="D164" s="174" t="s">
        <v>892</v>
      </c>
      <c r="E164" s="174"/>
      <c r="F164" s="174"/>
      <c r="G164" s="121">
        <v>2014602</v>
      </c>
      <c r="H164" s="121">
        <v>49207</v>
      </c>
      <c r="I164" s="121">
        <v>14462</v>
      </c>
      <c r="J164" s="121"/>
      <c r="K164" s="121">
        <v>300</v>
      </c>
      <c r="L164" s="121">
        <v>1949818</v>
      </c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>
        <v>815</v>
      </c>
    </row>
    <row r="165" spans="1:24" ht="38.25" hidden="1" outlineLevel="2" x14ac:dyDescent="0.2">
      <c r="A165" s="175"/>
      <c r="B165" s="175"/>
      <c r="C165" s="175"/>
      <c r="D165" s="175"/>
      <c r="E165" s="123" t="s">
        <v>893</v>
      </c>
      <c r="F165" s="123" t="s">
        <v>894</v>
      </c>
      <c r="G165" s="121">
        <v>119771</v>
      </c>
      <c r="H165" s="125"/>
      <c r="I165" s="125"/>
      <c r="J165" s="125"/>
      <c r="K165" s="125"/>
      <c r="L165" s="125">
        <v>119771</v>
      </c>
      <c r="M165" s="125"/>
      <c r="N165" s="125"/>
      <c r="O165" s="125"/>
      <c r="P165" s="125"/>
      <c r="Q165" s="125"/>
      <c r="R165" s="125"/>
      <c r="S165" s="125"/>
      <c r="T165" s="125"/>
      <c r="U165" s="125"/>
      <c r="V165" s="125"/>
      <c r="W165" s="125"/>
      <c r="X165" s="125"/>
    </row>
    <row r="166" spans="1:24" ht="38.25" hidden="1" outlineLevel="2" x14ac:dyDescent="0.2">
      <c r="A166" s="174"/>
      <c r="B166" s="174"/>
      <c r="C166" s="174"/>
      <c r="D166" s="174"/>
      <c r="E166" s="122" t="s">
        <v>895</v>
      </c>
      <c r="F166" s="122" t="s">
        <v>896</v>
      </c>
      <c r="G166" s="121">
        <v>64985</v>
      </c>
      <c r="H166" s="124"/>
      <c r="I166" s="124"/>
      <c r="J166" s="124"/>
      <c r="K166" s="124"/>
      <c r="L166" s="124">
        <v>64985</v>
      </c>
      <c r="M166" s="124"/>
      <c r="N166" s="124"/>
      <c r="O166" s="124"/>
      <c r="P166" s="124"/>
      <c r="Q166" s="124"/>
      <c r="R166" s="124"/>
      <c r="S166" s="124"/>
      <c r="T166" s="124"/>
      <c r="U166" s="124"/>
      <c r="V166" s="124"/>
      <c r="W166" s="124"/>
      <c r="X166" s="124"/>
    </row>
    <row r="167" spans="1:24" ht="38.25" hidden="1" outlineLevel="2" x14ac:dyDescent="0.2">
      <c r="A167" s="175"/>
      <c r="B167" s="175"/>
      <c r="C167" s="175"/>
      <c r="D167" s="175"/>
      <c r="E167" s="123" t="s">
        <v>897</v>
      </c>
      <c r="F167" s="123" t="s">
        <v>898</v>
      </c>
      <c r="G167" s="121">
        <v>109953</v>
      </c>
      <c r="H167" s="125"/>
      <c r="I167" s="125"/>
      <c r="J167" s="125"/>
      <c r="K167" s="125"/>
      <c r="L167" s="125">
        <v>109953</v>
      </c>
      <c r="M167" s="125"/>
      <c r="N167" s="125"/>
      <c r="O167" s="125"/>
      <c r="P167" s="125"/>
      <c r="Q167" s="125"/>
      <c r="R167" s="125"/>
      <c r="S167" s="125"/>
      <c r="T167" s="125"/>
      <c r="U167" s="125"/>
      <c r="V167" s="125"/>
      <c r="W167" s="125"/>
      <c r="X167" s="125"/>
    </row>
    <row r="168" spans="1:24" ht="38.25" hidden="1" outlineLevel="2" x14ac:dyDescent="0.2">
      <c r="A168" s="174"/>
      <c r="B168" s="174"/>
      <c r="C168" s="174"/>
      <c r="D168" s="174"/>
      <c r="E168" s="122" t="s">
        <v>899</v>
      </c>
      <c r="F168" s="122" t="s">
        <v>900</v>
      </c>
      <c r="G168" s="121">
        <v>71021</v>
      </c>
      <c r="H168" s="124"/>
      <c r="I168" s="124"/>
      <c r="J168" s="124"/>
      <c r="K168" s="124"/>
      <c r="L168" s="124">
        <v>71021</v>
      </c>
      <c r="M168" s="124"/>
      <c r="N168" s="124"/>
      <c r="O168" s="124"/>
      <c r="P168" s="124"/>
      <c r="Q168" s="124"/>
      <c r="R168" s="124"/>
      <c r="S168" s="124"/>
      <c r="T168" s="124"/>
      <c r="U168" s="124"/>
      <c r="V168" s="124"/>
      <c r="W168" s="124"/>
      <c r="X168" s="124"/>
    </row>
    <row r="169" spans="1:24" ht="51" hidden="1" outlineLevel="2" x14ac:dyDescent="0.2">
      <c r="A169" s="175"/>
      <c r="B169" s="175"/>
      <c r="C169" s="175"/>
      <c r="D169" s="175"/>
      <c r="E169" s="123" t="s">
        <v>901</v>
      </c>
      <c r="F169" s="123" t="s">
        <v>902</v>
      </c>
      <c r="G169" s="121">
        <v>39269</v>
      </c>
      <c r="H169" s="125"/>
      <c r="I169" s="125"/>
      <c r="J169" s="125"/>
      <c r="K169" s="125"/>
      <c r="L169" s="125">
        <v>39269</v>
      </c>
      <c r="M169" s="125"/>
      <c r="N169" s="125"/>
      <c r="O169" s="125"/>
      <c r="P169" s="125"/>
      <c r="Q169" s="125"/>
      <c r="R169" s="125"/>
      <c r="S169" s="125"/>
      <c r="T169" s="125"/>
      <c r="U169" s="125"/>
      <c r="V169" s="125"/>
      <c r="W169" s="125"/>
      <c r="X169" s="125"/>
    </row>
    <row r="170" spans="1:24" ht="38.25" hidden="1" outlineLevel="2" x14ac:dyDescent="0.2">
      <c r="A170" s="174"/>
      <c r="B170" s="174"/>
      <c r="C170" s="174"/>
      <c r="D170" s="174"/>
      <c r="E170" s="122" t="s">
        <v>903</v>
      </c>
      <c r="F170" s="122" t="s">
        <v>904</v>
      </c>
      <c r="G170" s="121">
        <v>67230</v>
      </c>
      <c r="H170" s="124"/>
      <c r="I170" s="124"/>
      <c r="J170" s="124"/>
      <c r="K170" s="124"/>
      <c r="L170" s="124">
        <v>67230</v>
      </c>
      <c r="M170" s="124"/>
      <c r="N170" s="124"/>
      <c r="O170" s="124"/>
      <c r="P170" s="124"/>
      <c r="Q170" s="124"/>
      <c r="R170" s="124"/>
      <c r="S170" s="124"/>
      <c r="T170" s="124"/>
      <c r="U170" s="124"/>
      <c r="V170" s="124"/>
      <c r="W170" s="124"/>
      <c r="X170" s="124"/>
    </row>
    <row r="171" spans="1:24" ht="38.25" hidden="1" outlineLevel="2" x14ac:dyDescent="0.2">
      <c r="A171" s="175"/>
      <c r="B171" s="175"/>
      <c r="C171" s="175"/>
      <c r="D171" s="175"/>
      <c r="E171" s="123" t="s">
        <v>905</v>
      </c>
      <c r="F171" s="123" t="s">
        <v>906</v>
      </c>
      <c r="G171" s="121">
        <v>109713</v>
      </c>
      <c r="H171" s="125"/>
      <c r="I171" s="125"/>
      <c r="J171" s="125"/>
      <c r="K171" s="125"/>
      <c r="L171" s="125">
        <v>109713</v>
      </c>
      <c r="M171" s="125"/>
      <c r="N171" s="125"/>
      <c r="O171" s="125"/>
      <c r="P171" s="125"/>
      <c r="Q171" s="125"/>
      <c r="R171" s="125"/>
      <c r="S171" s="125"/>
      <c r="T171" s="125"/>
      <c r="U171" s="125"/>
      <c r="V171" s="125"/>
      <c r="W171" s="125"/>
      <c r="X171" s="125"/>
    </row>
    <row r="172" spans="1:24" ht="38.25" hidden="1" outlineLevel="2" x14ac:dyDescent="0.2">
      <c r="A172" s="174"/>
      <c r="B172" s="174"/>
      <c r="C172" s="174"/>
      <c r="D172" s="174"/>
      <c r="E172" s="122" t="s">
        <v>907</v>
      </c>
      <c r="F172" s="122" t="s">
        <v>908</v>
      </c>
      <c r="G172" s="121">
        <v>103883</v>
      </c>
      <c r="H172" s="124"/>
      <c r="I172" s="124"/>
      <c r="J172" s="124"/>
      <c r="K172" s="124"/>
      <c r="L172" s="124">
        <v>103883</v>
      </c>
      <c r="M172" s="124"/>
      <c r="N172" s="124"/>
      <c r="O172" s="124"/>
      <c r="P172" s="124"/>
      <c r="Q172" s="124"/>
      <c r="R172" s="124"/>
      <c r="S172" s="124"/>
      <c r="T172" s="124"/>
      <c r="U172" s="124"/>
      <c r="V172" s="124"/>
      <c r="W172" s="124"/>
      <c r="X172" s="124"/>
    </row>
    <row r="173" spans="1:24" ht="38.25" hidden="1" outlineLevel="2" x14ac:dyDescent="0.2">
      <c r="A173" s="175"/>
      <c r="B173" s="175"/>
      <c r="C173" s="175"/>
      <c r="D173" s="175"/>
      <c r="E173" s="123" t="s">
        <v>909</v>
      </c>
      <c r="F173" s="123" t="s">
        <v>910</v>
      </c>
      <c r="G173" s="121">
        <v>78954</v>
      </c>
      <c r="H173" s="125"/>
      <c r="I173" s="125"/>
      <c r="J173" s="125"/>
      <c r="K173" s="125"/>
      <c r="L173" s="125">
        <v>78954</v>
      </c>
      <c r="M173" s="125"/>
      <c r="N173" s="125"/>
      <c r="O173" s="125"/>
      <c r="P173" s="125"/>
      <c r="Q173" s="125"/>
      <c r="R173" s="125"/>
      <c r="S173" s="125"/>
      <c r="T173" s="125"/>
      <c r="U173" s="125"/>
      <c r="V173" s="125"/>
      <c r="W173" s="125"/>
      <c r="X173" s="125"/>
    </row>
    <row r="174" spans="1:24" ht="38.25" hidden="1" outlineLevel="2" x14ac:dyDescent="0.2">
      <c r="A174" s="174"/>
      <c r="B174" s="174"/>
      <c r="C174" s="174"/>
      <c r="D174" s="174"/>
      <c r="E174" s="122" t="s">
        <v>911</v>
      </c>
      <c r="F174" s="122" t="s">
        <v>912</v>
      </c>
      <c r="G174" s="121">
        <v>89317</v>
      </c>
      <c r="H174" s="124"/>
      <c r="I174" s="124"/>
      <c r="J174" s="124"/>
      <c r="K174" s="124"/>
      <c r="L174" s="124">
        <v>89317</v>
      </c>
      <c r="M174" s="124"/>
      <c r="N174" s="124"/>
      <c r="O174" s="124"/>
      <c r="P174" s="124"/>
      <c r="Q174" s="124"/>
      <c r="R174" s="124"/>
      <c r="S174" s="124"/>
      <c r="T174" s="124"/>
      <c r="U174" s="124"/>
      <c r="V174" s="124"/>
      <c r="W174" s="124"/>
      <c r="X174" s="124"/>
    </row>
    <row r="175" spans="1:24" ht="38.25" hidden="1" outlineLevel="2" x14ac:dyDescent="0.2">
      <c r="A175" s="175"/>
      <c r="B175" s="175"/>
      <c r="C175" s="175"/>
      <c r="D175" s="175"/>
      <c r="E175" s="123" t="s">
        <v>913</v>
      </c>
      <c r="F175" s="123" t="s">
        <v>914</v>
      </c>
      <c r="G175" s="121">
        <v>52594</v>
      </c>
      <c r="H175" s="125">
        <v>16086</v>
      </c>
      <c r="I175" s="125">
        <v>5110</v>
      </c>
      <c r="J175" s="125"/>
      <c r="K175" s="125"/>
      <c r="L175" s="125">
        <v>31398</v>
      </c>
      <c r="M175" s="125"/>
      <c r="N175" s="125"/>
      <c r="O175" s="125"/>
      <c r="P175" s="125"/>
      <c r="Q175" s="125"/>
      <c r="R175" s="125"/>
      <c r="S175" s="125"/>
      <c r="T175" s="125"/>
      <c r="U175" s="125"/>
      <c r="V175" s="125"/>
      <c r="W175" s="125"/>
      <c r="X175" s="125"/>
    </row>
    <row r="176" spans="1:24" ht="63.75" hidden="1" outlineLevel="2" x14ac:dyDescent="0.2">
      <c r="A176" s="174"/>
      <c r="B176" s="174"/>
      <c r="C176" s="174"/>
      <c r="D176" s="174"/>
      <c r="E176" s="122" t="s">
        <v>915</v>
      </c>
      <c r="F176" s="122" t="s">
        <v>916</v>
      </c>
      <c r="G176" s="121">
        <v>22059</v>
      </c>
      <c r="H176" s="124"/>
      <c r="I176" s="124"/>
      <c r="J176" s="124"/>
      <c r="K176" s="124"/>
      <c r="L176" s="124">
        <v>22059</v>
      </c>
      <c r="M176" s="124"/>
      <c r="N176" s="124"/>
      <c r="O176" s="124"/>
      <c r="P176" s="124"/>
      <c r="Q176" s="124"/>
      <c r="R176" s="124"/>
      <c r="S176" s="124"/>
      <c r="T176" s="124"/>
      <c r="U176" s="124"/>
      <c r="V176" s="124"/>
      <c r="W176" s="124"/>
      <c r="X176" s="124"/>
    </row>
    <row r="177" spans="1:24" ht="51" hidden="1" outlineLevel="2" x14ac:dyDescent="0.2">
      <c r="A177" s="175"/>
      <c r="B177" s="175"/>
      <c r="C177" s="175"/>
      <c r="D177" s="175"/>
      <c r="E177" s="123" t="s">
        <v>917</v>
      </c>
      <c r="F177" s="123" t="s">
        <v>918</v>
      </c>
      <c r="G177" s="121">
        <v>94684</v>
      </c>
      <c r="H177" s="125"/>
      <c r="I177" s="125"/>
      <c r="J177" s="125"/>
      <c r="K177" s="125">
        <v>100</v>
      </c>
      <c r="L177" s="125">
        <v>94584</v>
      </c>
      <c r="M177" s="125"/>
      <c r="N177" s="125"/>
      <c r="O177" s="125"/>
      <c r="P177" s="125"/>
      <c r="Q177" s="125"/>
      <c r="R177" s="125"/>
      <c r="S177" s="125"/>
      <c r="T177" s="125"/>
      <c r="U177" s="125"/>
      <c r="V177" s="125"/>
      <c r="W177" s="125"/>
      <c r="X177" s="125"/>
    </row>
    <row r="178" spans="1:24" ht="63.75" hidden="1" outlineLevel="2" x14ac:dyDescent="0.2">
      <c r="A178" s="174"/>
      <c r="B178" s="174"/>
      <c r="C178" s="174"/>
      <c r="D178" s="174"/>
      <c r="E178" s="122" t="s">
        <v>919</v>
      </c>
      <c r="F178" s="122" t="s">
        <v>920</v>
      </c>
      <c r="G178" s="121">
        <v>143444</v>
      </c>
      <c r="H178" s="124"/>
      <c r="I178" s="124"/>
      <c r="J178" s="124"/>
      <c r="K178" s="124"/>
      <c r="L178" s="124">
        <v>143302</v>
      </c>
      <c r="M178" s="124"/>
      <c r="N178" s="124"/>
      <c r="O178" s="124"/>
      <c r="P178" s="124"/>
      <c r="Q178" s="124"/>
      <c r="R178" s="124"/>
      <c r="S178" s="124"/>
      <c r="T178" s="124"/>
      <c r="U178" s="124"/>
      <c r="V178" s="124"/>
      <c r="W178" s="124"/>
      <c r="X178" s="124">
        <v>142</v>
      </c>
    </row>
    <row r="179" spans="1:24" ht="51" hidden="1" outlineLevel="2" x14ac:dyDescent="0.2">
      <c r="A179" s="175"/>
      <c r="B179" s="175"/>
      <c r="C179" s="175"/>
      <c r="D179" s="175"/>
      <c r="E179" s="123" t="s">
        <v>921</v>
      </c>
      <c r="F179" s="123" t="s">
        <v>922</v>
      </c>
      <c r="G179" s="121">
        <v>140406</v>
      </c>
      <c r="H179" s="125"/>
      <c r="I179" s="125"/>
      <c r="J179" s="125"/>
      <c r="K179" s="125">
        <v>100</v>
      </c>
      <c r="L179" s="125">
        <v>140117</v>
      </c>
      <c r="M179" s="125"/>
      <c r="N179" s="125"/>
      <c r="O179" s="125"/>
      <c r="P179" s="125"/>
      <c r="Q179" s="125"/>
      <c r="R179" s="125"/>
      <c r="S179" s="125"/>
      <c r="T179" s="125"/>
      <c r="U179" s="125"/>
      <c r="V179" s="125"/>
      <c r="W179" s="125"/>
      <c r="X179" s="125">
        <v>189</v>
      </c>
    </row>
    <row r="180" spans="1:24" ht="51" hidden="1" outlineLevel="2" x14ac:dyDescent="0.2">
      <c r="A180" s="174"/>
      <c r="B180" s="174"/>
      <c r="C180" s="174"/>
      <c r="D180" s="174"/>
      <c r="E180" s="122" t="s">
        <v>923</v>
      </c>
      <c r="F180" s="122" t="s">
        <v>924</v>
      </c>
      <c r="G180" s="121">
        <v>265170</v>
      </c>
      <c r="H180" s="124"/>
      <c r="I180" s="124"/>
      <c r="J180" s="124"/>
      <c r="K180" s="124">
        <v>100</v>
      </c>
      <c r="L180" s="124">
        <v>265070</v>
      </c>
      <c r="M180" s="124"/>
      <c r="N180" s="124"/>
      <c r="O180" s="124"/>
      <c r="P180" s="124"/>
      <c r="Q180" s="124"/>
      <c r="R180" s="124"/>
      <c r="S180" s="124"/>
      <c r="T180" s="124"/>
      <c r="U180" s="124"/>
      <c r="V180" s="124"/>
      <c r="W180" s="124"/>
      <c r="X180" s="124"/>
    </row>
    <row r="181" spans="1:24" ht="38.25" hidden="1" outlineLevel="2" x14ac:dyDescent="0.2">
      <c r="A181" s="175"/>
      <c r="B181" s="175"/>
      <c r="C181" s="175"/>
      <c r="D181" s="175"/>
      <c r="E181" s="123" t="s">
        <v>925</v>
      </c>
      <c r="F181" s="123" t="s">
        <v>926</v>
      </c>
      <c r="G181" s="121">
        <v>64828</v>
      </c>
      <c r="H181" s="125">
        <v>16040</v>
      </c>
      <c r="I181" s="125">
        <v>4615</v>
      </c>
      <c r="J181" s="125"/>
      <c r="K181" s="125"/>
      <c r="L181" s="125">
        <v>44173</v>
      </c>
      <c r="M181" s="125"/>
      <c r="N181" s="125"/>
      <c r="O181" s="125"/>
      <c r="P181" s="125"/>
      <c r="Q181" s="125"/>
      <c r="R181" s="125"/>
      <c r="S181" s="125"/>
      <c r="T181" s="125"/>
      <c r="U181" s="125"/>
      <c r="V181" s="125"/>
      <c r="W181" s="125"/>
      <c r="X181" s="125"/>
    </row>
    <row r="182" spans="1:24" ht="38.25" hidden="1" outlineLevel="2" x14ac:dyDescent="0.2">
      <c r="A182" s="174"/>
      <c r="B182" s="174"/>
      <c r="C182" s="174"/>
      <c r="D182" s="174"/>
      <c r="E182" s="122" t="s">
        <v>927</v>
      </c>
      <c r="F182" s="122" t="s">
        <v>928</v>
      </c>
      <c r="G182" s="121">
        <v>34822</v>
      </c>
      <c r="H182" s="124"/>
      <c r="I182" s="124"/>
      <c r="J182" s="124"/>
      <c r="K182" s="124"/>
      <c r="L182" s="124">
        <v>34706</v>
      </c>
      <c r="M182" s="124"/>
      <c r="N182" s="124"/>
      <c r="O182" s="124"/>
      <c r="P182" s="124"/>
      <c r="Q182" s="124"/>
      <c r="R182" s="124"/>
      <c r="S182" s="124"/>
      <c r="T182" s="124"/>
      <c r="U182" s="124"/>
      <c r="V182" s="124"/>
      <c r="W182" s="124"/>
      <c r="X182" s="124">
        <v>116</v>
      </c>
    </row>
    <row r="183" spans="1:24" ht="51" hidden="1" outlineLevel="2" x14ac:dyDescent="0.2">
      <c r="A183" s="175"/>
      <c r="B183" s="175"/>
      <c r="C183" s="175"/>
      <c r="D183" s="175"/>
      <c r="E183" s="123" t="s">
        <v>929</v>
      </c>
      <c r="F183" s="123" t="s">
        <v>930</v>
      </c>
      <c r="G183" s="121">
        <v>89083</v>
      </c>
      <c r="H183" s="125"/>
      <c r="I183" s="125"/>
      <c r="J183" s="125"/>
      <c r="K183" s="125"/>
      <c r="L183" s="125">
        <v>88838</v>
      </c>
      <c r="M183" s="125"/>
      <c r="N183" s="125"/>
      <c r="O183" s="125"/>
      <c r="P183" s="125"/>
      <c r="Q183" s="125"/>
      <c r="R183" s="125"/>
      <c r="S183" s="125"/>
      <c r="T183" s="125"/>
      <c r="U183" s="125"/>
      <c r="V183" s="125"/>
      <c r="W183" s="125"/>
      <c r="X183" s="125">
        <v>245</v>
      </c>
    </row>
    <row r="184" spans="1:24" ht="51" hidden="1" outlineLevel="2" x14ac:dyDescent="0.2">
      <c r="A184" s="174"/>
      <c r="B184" s="174"/>
      <c r="C184" s="174"/>
      <c r="D184" s="174"/>
      <c r="E184" s="122" t="s">
        <v>931</v>
      </c>
      <c r="F184" s="122" t="s">
        <v>932</v>
      </c>
      <c r="G184" s="121">
        <v>80470</v>
      </c>
      <c r="H184" s="124"/>
      <c r="I184" s="124"/>
      <c r="J184" s="124"/>
      <c r="K184" s="124"/>
      <c r="L184" s="124">
        <v>80470</v>
      </c>
      <c r="M184" s="124"/>
      <c r="N184" s="124"/>
      <c r="O184" s="124"/>
      <c r="P184" s="124"/>
      <c r="Q184" s="124"/>
      <c r="R184" s="124"/>
      <c r="S184" s="124"/>
      <c r="T184" s="124"/>
      <c r="U184" s="124"/>
      <c r="V184" s="124"/>
      <c r="W184" s="124"/>
      <c r="X184" s="124"/>
    </row>
    <row r="185" spans="1:24" ht="51" hidden="1" outlineLevel="2" x14ac:dyDescent="0.2">
      <c r="A185" s="175"/>
      <c r="B185" s="175"/>
      <c r="C185" s="175"/>
      <c r="D185" s="175"/>
      <c r="E185" s="123" t="s">
        <v>933</v>
      </c>
      <c r="F185" s="123" t="s">
        <v>934</v>
      </c>
      <c r="G185" s="121">
        <v>111497</v>
      </c>
      <c r="H185" s="125"/>
      <c r="I185" s="125"/>
      <c r="J185" s="125"/>
      <c r="K185" s="125"/>
      <c r="L185" s="125">
        <v>111374</v>
      </c>
      <c r="M185" s="125"/>
      <c r="N185" s="125"/>
      <c r="O185" s="125"/>
      <c r="P185" s="125"/>
      <c r="Q185" s="125"/>
      <c r="R185" s="125"/>
      <c r="S185" s="125"/>
      <c r="T185" s="125"/>
      <c r="U185" s="125"/>
      <c r="V185" s="125"/>
      <c r="W185" s="125"/>
      <c r="X185" s="125">
        <v>123</v>
      </c>
    </row>
    <row r="186" spans="1:24" ht="51" hidden="1" outlineLevel="2" x14ac:dyDescent="0.2">
      <c r="A186" s="174"/>
      <c r="B186" s="174"/>
      <c r="C186" s="174"/>
      <c r="D186" s="174"/>
      <c r="E186" s="122" t="s">
        <v>935</v>
      </c>
      <c r="F186" s="122" t="s">
        <v>936</v>
      </c>
      <c r="G186" s="121">
        <v>61449</v>
      </c>
      <c r="H186" s="124">
        <v>17081</v>
      </c>
      <c r="I186" s="124">
        <v>4737</v>
      </c>
      <c r="J186" s="124"/>
      <c r="K186" s="124"/>
      <c r="L186" s="124">
        <v>39631</v>
      </c>
      <c r="M186" s="124"/>
      <c r="N186" s="124"/>
      <c r="O186" s="124"/>
      <c r="P186" s="124"/>
      <c r="Q186" s="124"/>
      <c r="R186" s="124"/>
      <c r="S186" s="124"/>
      <c r="T186" s="124"/>
      <c r="U186" s="124"/>
      <c r="V186" s="124"/>
      <c r="W186" s="124"/>
      <c r="X186" s="124"/>
    </row>
    <row r="187" spans="1:24" outlineLevel="1" collapsed="1" x14ac:dyDescent="0.2">
      <c r="A187" s="175"/>
      <c r="B187" s="175"/>
      <c r="C187" s="123" t="s">
        <v>937</v>
      </c>
      <c r="D187" s="175" t="s">
        <v>938</v>
      </c>
      <c r="E187" s="175"/>
      <c r="F187" s="175"/>
      <c r="G187" s="121">
        <v>1300</v>
      </c>
      <c r="H187" s="121"/>
      <c r="I187" s="121"/>
      <c r="J187" s="121"/>
      <c r="K187" s="121">
        <v>500</v>
      </c>
      <c r="L187" s="121">
        <v>800</v>
      </c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</row>
    <row r="188" spans="1:24" ht="63.75" hidden="1" outlineLevel="2" x14ac:dyDescent="0.2">
      <c r="A188" s="174"/>
      <c r="B188" s="174"/>
      <c r="C188" s="174"/>
      <c r="D188" s="174"/>
      <c r="E188" s="122" t="s">
        <v>1002</v>
      </c>
      <c r="F188" s="122" t="s">
        <v>939</v>
      </c>
      <c r="G188" s="121">
        <v>1300</v>
      </c>
      <c r="H188" s="124"/>
      <c r="I188" s="124"/>
      <c r="J188" s="124"/>
      <c r="K188" s="124">
        <v>500</v>
      </c>
      <c r="L188" s="124">
        <v>800</v>
      </c>
      <c r="M188" s="124"/>
      <c r="N188" s="124"/>
      <c r="O188" s="124"/>
      <c r="P188" s="124"/>
      <c r="Q188" s="124"/>
      <c r="R188" s="124"/>
      <c r="S188" s="124"/>
      <c r="T188" s="124"/>
      <c r="U188" s="124"/>
      <c r="V188" s="124"/>
      <c r="W188" s="124"/>
      <c r="X188" s="124"/>
    </row>
    <row r="189" spans="1:24" outlineLevel="1" collapsed="1" x14ac:dyDescent="0.2">
      <c r="A189" s="175"/>
      <c r="B189" s="175"/>
      <c r="C189" s="123" t="s">
        <v>101</v>
      </c>
      <c r="D189" s="175" t="s">
        <v>102</v>
      </c>
      <c r="E189" s="175"/>
      <c r="F189" s="175"/>
      <c r="G189" s="121">
        <v>680564</v>
      </c>
      <c r="H189" s="121">
        <v>328278</v>
      </c>
      <c r="I189" s="121">
        <v>106429</v>
      </c>
      <c r="J189" s="121">
        <v>325</v>
      </c>
      <c r="K189" s="121">
        <v>108522</v>
      </c>
      <c r="L189" s="121">
        <v>36949</v>
      </c>
      <c r="M189" s="121"/>
      <c r="N189" s="121">
        <v>609</v>
      </c>
      <c r="O189" s="121">
        <v>36363</v>
      </c>
      <c r="P189" s="121">
        <v>1840</v>
      </c>
      <c r="Q189" s="121"/>
      <c r="R189" s="121"/>
      <c r="S189" s="121">
        <v>59215</v>
      </c>
      <c r="T189" s="121"/>
      <c r="U189" s="121"/>
      <c r="V189" s="121">
        <v>2034</v>
      </c>
      <c r="W189" s="121"/>
      <c r="X189" s="121"/>
    </row>
    <row r="190" spans="1:24" ht="38.25" hidden="1" outlineLevel="2" x14ac:dyDescent="0.2">
      <c r="A190" s="174"/>
      <c r="B190" s="174"/>
      <c r="C190" s="174"/>
      <c r="D190" s="174"/>
      <c r="E190" s="122" t="s">
        <v>103</v>
      </c>
      <c r="F190" s="122" t="s">
        <v>1006</v>
      </c>
      <c r="G190" s="121">
        <v>522680</v>
      </c>
      <c r="H190" s="124">
        <v>259948</v>
      </c>
      <c r="I190" s="124">
        <v>87126</v>
      </c>
      <c r="J190" s="124">
        <v>325</v>
      </c>
      <c r="K190" s="124">
        <v>108180</v>
      </c>
      <c r="L190" s="124">
        <v>25785</v>
      </c>
      <c r="M190" s="124"/>
      <c r="N190" s="124">
        <v>609</v>
      </c>
      <c r="O190" s="124">
        <v>36363</v>
      </c>
      <c r="P190" s="124">
        <v>1840</v>
      </c>
      <c r="Q190" s="124"/>
      <c r="R190" s="124"/>
      <c r="S190" s="124">
        <v>470</v>
      </c>
      <c r="T190" s="124"/>
      <c r="U190" s="124"/>
      <c r="V190" s="124">
        <v>2034</v>
      </c>
      <c r="W190" s="124"/>
      <c r="X190" s="124"/>
    </row>
    <row r="191" spans="1:24" ht="25.5" hidden="1" outlineLevel="2" x14ac:dyDescent="0.2">
      <c r="A191" s="175"/>
      <c r="B191" s="175"/>
      <c r="C191" s="175"/>
      <c r="D191" s="175"/>
      <c r="E191" s="123" t="s">
        <v>119</v>
      </c>
      <c r="F191" s="123" t="s">
        <v>290</v>
      </c>
      <c r="G191" s="121">
        <v>157884</v>
      </c>
      <c r="H191" s="125">
        <v>68330</v>
      </c>
      <c r="I191" s="125">
        <v>19303</v>
      </c>
      <c r="J191" s="125"/>
      <c r="K191" s="125">
        <v>342</v>
      </c>
      <c r="L191" s="125">
        <v>11164</v>
      </c>
      <c r="M191" s="125"/>
      <c r="N191" s="125"/>
      <c r="O191" s="125"/>
      <c r="P191" s="125"/>
      <c r="Q191" s="125"/>
      <c r="R191" s="125"/>
      <c r="S191" s="125">
        <v>58745</v>
      </c>
      <c r="T191" s="125"/>
      <c r="U191" s="125"/>
      <c r="V191" s="125"/>
      <c r="W191" s="125"/>
      <c r="X191" s="125"/>
    </row>
    <row r="192" spans="1:24" collapsed="1" x14ac:dyDescent="0.2">
      <c r="A192" s="122" t="s">
        <v>291</v>
      </c>
      <c r="B192" s="174" t="s">
        <v>105</v>
      </c>
      <c r="C192" s="174"/>
      <c r="D192" s="174"/>
      <c r="E192" s="174"/>
      <c r="F192" s="174"/>
      <c r="G192" s="121">
        <v>9043757</v>
      </c>
      <c r="H192" s="121">
        <v>2426701</v>
      </c>
      <c r="I192" s="121">
        <v>732694</v>
      </c>
      <c r="J192" s="121">
        <v>10170</v>
      </c>
      <c r="K192" s="121">
        <v>791977</v>
      </c>
      <c r="L192" s="121">
        <v>686126</v>
      </c>
      <c r="M192" s="121">
        <v>1095</v>
      </c>
      <c r="N192" s="121">
        <v>17757</v>
      </c>
      <c r="O192" s="121">
        <v>34208</v>
      </c>
      <c r="P192" s="121"/>
      <c r="Q192" s="121"/>
      <c r="R192" s="121"/>
      <c r="S192" s="121">
        <v>1110120</v>
      </c>
      <c r="T192" s="121">
        <v>467216</v>
      </c>
      <c r="U192" s="121">
        <v>329100</v>
      </c>
      <c r="V192" s="121">
        <v>2427726</v>
      </c>
      <c r="W192" s="121">
        <v>100</v>
      </c>
      <c r="X192" s="121">
        <v>8767</v>
      </c>
    </row>
    <row r="193" spans="1:24" outlineLevel="1" collapsed="1" x14ac:dyDescent="0.2">
      <c r="A193" s="175"/>
      <c r="B193" s="175"/>
      <c r="C193" s="123" t="s">
        <v>516</v>
      </c>
      <c r="D193" s="175" t="s">
        <v>1003</v>
      </c>
      <c r="E193" s="175"/>
      <c r="F193" s="175"/>
      <c r="G193" s="121">
        <v>359582</v>
      </c>
      <c r="H193" s="121">
        <v>241776</v>
      </c>
      <c r="I193" s="121">
        <v>71835</v>
      </c>
      <c r="J193" s="121">
        <v>3750</v>
      </c>
      <c r="K193" s="121">
        <v>19665</v>
      </c>
      <c r="L193" s="121">
        <v>18161</v>
      </c>
      <c r="M193" s="121"/>
      <c r="N193" s="121">
        <v>295</v>
      </c>
      <c r="O193" s="121"/>
      <c r="P193" s="121"/>
      <c r="Q193" s="121"/>
      <c r="R193" s="121"/>
      <c r="S193" s="121">
        <v>4000</v>
      </c>
      <c r="T193" s="121"/>
      <c r="U193" s="121"/>
      <c r="V193" s="121"/>
      <c r="W193" s="121">
        <v>100</v>
      </c>
      <c r="X193" s="121"/>
    </row>
    <row r="194" spans="1:24" hidden="1" outlineLevel="2" x14ac:dyDescent="0.2">
      <c r="A194" s="174"/>
      <c r="B194" s="174"/>
      <c r="C194" s="174"/>
      <c r="D194" s="174"/>
      <c r="E194" s="122" t="s">
        <v>514</v>
      </c>
      <c r="F194" s="122" t="s">
        <v>513</v>
      </c>
      <c r="G194" s="121">
        <v>359582</v>
      </c>
      <c r="H194" s="124">
        <v>241776</v>
      </c>
      <c r="I194" s="124">
        <v>71835</v>
      </c>
      <c r="J194" s="124">
        <v>3750</v>
      </c>
      <c r="K194" s="124">
        <v>19665</v>
      </c>
      <c r="L194" s="124">
        <v>18161</v>
      </c>
      <c r="M194" s="124"/>
      <c r="N194" s="124">
        <v>295</v>
      </c>
      <c r="O194" s="124"/>
      <c r="P194" s="124"/>
      <c r="Q194" s="124"/>
      <c r="R194" s="124"/>
      <c r="S194" s="124">
        <v>4000</v>
      </c>
      <c r="T194" s="124"/>
      <c r="U194" s="124"/>
      <c r="V194" s="124"/>
      <c r="W194" s="124">
        <v>100</v>
      </c>
      <c r="X194" s="124"/>
    </row>
    <row r="195" spans="1:24" outlineLevel="1" collapsed="1" x14ac:dyDescent="0.2">
      <c r="A195" s="175"/>
      <c r="B195" s="175"/>
      <c r="C195" s="123" t="s">
        <v>104</v>
      </c>
      <c r="D195" s="175" t="s">
        <v>329</v>
      </c>
      <c r="E195" s="175"/>
      <c r="F195" s="175"/>
      <c r="G195" s="121">
        <v>8684175</v>
      </c>
      <c r="H195" s="121">
        <v>2184925</v>
      </c>
      <c r="I195" s="121">
        <v>660859</v>
      </c>
      <c r="J195" s="121">
        <v>6420</v>
      </c>
      <c r="K195" s="121">
        <v>772312</v>
      </c>
      <c r="L195" s="121">
        <v>667965</v>
      </c>
      <c r="M195" s="121">
        <v>1095</v>
      </c>
      <c r="N195" s="121">
        <v>17462</v>
      </c>
      <c r="O195" s="121">
        <v>34208</v>
      </c>
      <c r="P195" s="121"/>
      <c r="Q195" s="121"/>
      <c r="R195" s="121"/>
      <c r="S195" s="121">
        <v>1106120</v>
      </c>
      <c r="T195" s="121">
        <v>467216</v>
      </c>
      <c r="U195" s="121">
        <v>329100</v>
      </c>
      <c r="V195" s="121">
        <v>2427726</v>
      </c>
      <c r="W195" s="121"/>
      <c r="X195" s="121">
        <v>8767</v>
      </c>
    </row>
    <row r="196" spans="1:24" ht="38.25" hidden="1" outlineLevel="2" x14ac:dyDescent="0.2">
      <c r="A196" s="174"/>
      <c r="B196" s="174"/>
      <c r="C196" s="174"/>
      <c r="D196" s="174"/>
      <c r="E196" s="122" t="s">
        <v>106</v>
      </c>
      <c r="F196" s="122" t="s">
        <v>292</v>
      </c>
      <c r="G196" s="121">
        <v>4887676</v>
      </c>
      <c r="H196" s="124">
        <v>697595</v>
      </c>
      <c r="I196" s="124">
        <v>212344</v>
      </c>
      <c r="J196" s="124">
        <v>3100</v>
      </c>
      <c r="K196" s="124">
        <v>121519</v>
      </c>
      <c r="L196" s="124">
        <v>19350</v>
      </c>
      <c r="M196" s="124">
        <v>250</v>
      </c>
      <c r="N196" s="124">
        <v>4310</v>
      </c>
      <c r="O196" s="124">
        <v>31150</v>
      </c>
      <c r="P196" s="124"/>
      <c r="Q196" s="124"/>
      <c r="R196" s="124"/>
      <c r="S196" s="124">
        <v>977600</v>
      </c>
      <c r="T196" s="124">
        <v>267400</v>
      </c>
      <c r="U196" s="124">
        <v>276100</v>
      </c>
      <c r="V196" s="124">
        <v>2272281</v>
      </c>
      <c r="W196" s="124"/>
      <c r="X196" s="124">
        <v>4677</v>
      </c>
    </row>
    <row r="197" spans="1:24" ht="25.5" hidden="1" outlineLevel="2" x14ac:dyDescent="0.2">
      <c r="A197" s="175"/>
      <c r="B197" s="175"/>
      <c r="C197" s="175"/>
      <c r="D197" s="175"/>
      <c r="E197" s="123" t="s">
        <v>877</v>
      </c>
      <c r="F197" s="123" t="s">
        <v>876</v>
      </c>
      <c r="G197" s="121">
        <v>53430</v>
      </c>
      <c r="H197" s="125">
        <v>9533</v>
      </c>
      <c r="I197" s="125">
        <v>2505</v>
      </c>
      <c r="J197" s="125"/>
      <c r="K197" s="125"/>
      <c r="L197" s="125">
        <v>25</v>
      </c>
      <c r="M197" s="125"/>
      <c r="N197" s="125"/>
      <c r="O197" s="125"/>
      <c r="P197" s="125"/>
      <c r="Q197" s="125"/>
      <c r="R197" s="125"/>
      <c r="S197" s="125"/>
      <c r="T197" s="125">
        <v>41367</v>
      </c>
      <c r="U197" s="125"/>
      <c r="V197" s="125"/>
      <c r="W197" s="125"/>
      <c r="X197" s="125"/>
    </row>
    <row r="198" spans="1:24" ht="25.5" hidden="1" outlineLevel="2" x14ac:dyDescent="0.2">
      <c r="A198" s="174"/>
      <c r="B198" s="174"/>
      <c r="C198" s="174"/>
      <c r="D198" s="174"/>
      <c r="E198" s="122" t="s">
        <v>940</v>
      </c>
      <c r="F198" s="122" t="s">
        <v>941</v>
      </c>
      <c r="G198" s="121">
        <v>450490</v>
      </c>
      <c r="H198" s="124">
        <v>115364</v>
      </c>
      <c r="I198" s="124">
        <v>29152</v>
      </c>
      <c r="J198" s="124"/>
      <c r="K198" s="124">
        <v>57867</v>
      </c>
      <c r="L198" s="124">
        <v>39000</v>
      </c>
      <c r="M198" s="124"/>
      <c r="N198" s="124">
        <v>9271</v>
      </c>
      <c r="O198" s="124">
        <v>3058</v>
      </c>
      <c r="P198" s="124"/>
      <c r="Q198" s="124"/>
      <c r="R198" s="124"/>
      <c r="S198" s="124"/>
      <c r="T198" s="124">
        <v>130949</v>
      </c>
      <c r="U198" s="124">
        <v>53000</v>
      </c>
      <c r="V198" s="124">
        <v>12829</v>
      </c>
      <c r="W198" s="124"/>
      <c r="X198" s="124"/>
    </row>
    <row r="199" spans="1:24" ht="25.5" hidden="1" outlineLevel="2" x14ac:dyDescent="0.2">
      <c r="A199" s="175"/>
      <c r="B199" s="175"/>
      <c r="C199" s="175"/>
      <c r="D199" s="175"/>
      <c r="E199" s="123" t="s">
        <v>116</v>
      </c>
      <c r="F199" s="123" t="s">
        <v>293</v>
      </c>
      <c r="G199" s="121">
        <v>774583</v>
      </c>
      <c r="H199" s="125">
        <v>552626</v>
      </c>
      <c r="I199" s="125">
        <v>163497</v>
      </c>
      <c r="J199" s="125"/>
      <c r="K199" s="125">
        <v>1100</v>
      </c>
      <c r="L199" s="125">
        <v>30560</v>
      </c>
      <c r="M199" s="125"/>
      <c r="N199" s="125"/>
      <c r="O199" s="125"/>
      <c r="P199" s="125"/>
      <c r="Q199" s="125"/>
      <c r="R199" s="125"/>
      <c r="S199" s="125">
        <v>5000</v>
      </c>
      <c r="T199" s="125"/>
      <c r="U199" s="125"/>
      <c r="V199" s="125">
        <v>21800</v>
      </c>
      <c r="W199" s="125"/>
      <c r="X199" s="125"/>
    </row>
    <row r="200" spans="1:24" ht="51" hidden="1" outlineLevel="2" x14ac:dyDescent="0.2">
      <c r="A200" s="174"/>
      <c r="B200" s="174"/>
      <c r="C200" s="174"/>
      <c r="D200" s="174"/>
      <c r="E200" s="122" t="s">
        <v>107</v>
      </c>
      <c r="F200" s="122" t="s">
        <v>294</v>
      </c>
      <c r="G200" s="121">
        <v>461286</v>
      </c>
      <c r="H200" s="124"/>
      <c r="I200" s="124"/>
      <c r="J200" s="124"/>
      <c r="K200" s="124">
        <v>340470</v>
      </c>
      <c r="L200" s="124"/>
      <c r="M200" s="124"/>
      <c r="N200" s="124"/>
      <c r="O200" s="124"/>
      <c r="P200" s="124"/>
      <c r="Q200" s="124"/>
      <c r="R200" s="124"/>
      <c r="S200" s="124"/>
      <c r="T200" s="124"/>
      <c r="U200" s="124"/>
      <c r="V200" s="124">
        <v>120816</v>
      </c>
      <c r="W200" s="124"/>
      <c r="X200" s="124"/>
    </row>
    <row r="201" spans="1:24" ht="38.25" hidden="1" outlineLevel="2" x14ac:dyDescent="0.2">
      <c r="A201" s="175"/>
      <c r="B201" s="175"/>
      <c r="C201" s="175"/>
      <c r="D201" s="175"/>
      <c r="E201" s="123" t="s">
        <v>120</v>
      </c>
      <c r="F201" s="123" t="s">
        <v>295</v>
      </c>
      <c r="G201" s="121">
        <v>36438</v>
      </c>
      <c r="H201" s="125">
        <v>3698</v>
      </c>
      <c r="I201" s="125">
        <v>1150</v>
      </c>
      <c r="J201" s="125"/>
      <c r="K201" s="125"/>
      <c r="L201" s="125"/>
      <c r="M201" s="125"/>
      <c r="N201" s="125"/>
      <c r="O201" s="125"/>
      <c r="P201" s="125"/>
      <c r="Q201" s="125"/>
      <c r="R201" s="125"/>
      <c r="S201" s="125"/>
      <c r="T201" s="125">
        <v>27500</v>
      </c>
      <c r="U201" s="125"/>
      <c r="V201" s="125"/>
      <c r="W201" s="125"/>
      <c r="X201" s="125">
        <v>4090</v>
      </c>
    </row>
    <row r="202" spans="1:24" ht="38.25" hidden="1" outlineLevel="2" x14ac:dyDescent="0.2">
      <c r="A202" s="174"/>
      <c r="B202" s="174"/>
      <c r="C202" s="174"/>
      <c r="D202" s="174"/>
      <c r="E202" s="122" t="s">
        <v>108</v>
      </c>
      <c r="F202" s="122" t="s">
        <v>180</v>
      </c>
      <c r="G202" s="121">
        <v>395028</v>
      </c>
      <c r="H202" s="124">
        <v>165900</v>
      </c>
      <c r="I202" s="124">
        <v>51241</v>
      </c>
      <c r="J202" s="124">
        <v>680</v>
      </c>
      <c r="K202" s="124">
        <v>22129</v>
      </c>
      <c r="L202" s="124">
        <v>125584</v>
      </c>
      <c r="M202" s="124">
        <v>100</v>
      </c>
      <c r="N202" s="124">
        <v>342</v>
      </c>
      <c r="O202" s="124"/>
      <c r="P202" s="124"/>
      <c r="Q202" s="124"/>
      <c r="R202" s="124"/>
      <c r="S202" s="124">
        <v>29052</v>
      </c>
      <c r="T202" s="124"/>
      <c r="U202" s="124"/>
      <c r="V202" s="124"/>
      <c r="W202" s="124"/>
      <c r="X202" s="124"/>
    </row>
    <row r="203" spans="1:24" ht="25.5" hidden="1" outlineLevel="2" x14ac:dyDescent="0.2">
      <c r="A203" s="175"/>
      <c r="B203" s="175"/>
      <c r="C203" s="175"/>
      <c r="D203" s="175"/>
      <c r="E203" s="123" t="s">
        <v>183</v>
      </c>
      <c r="F203" s="123" t="s">
        <v>296</v>
      </c>
      <c r="G203" s="121">
        <v>134363</v>
      </c>
      <c r="H203" s="125">
        <v>99049</v>
      </c>
      <c r="I203" s="125">
        <v>34102</v>
      </c>
      <c r="J203" s="125"/>
      <c r="K203" s="125">
        <v>120</v>
      </c>
      <c r="L203" s="125">
        <v>1092</v>
      </c>
      <c r="M203" s="125"/>
      <c r="N203" s="125"/>
      <c r="O203" s="125"/>
      <c r="P203" s="125"/>
      <c r="Q203" s="125"/>
      <c r="R203" s="125"/>
      <c r="S203" s="125"/>
      <c r="T203" s="125"/>
      <c r="U203" s="125"/>
      <c r="V203" s="125"/>
      <c r="W203" s="125"/>
      <c r="X203" s="125"/>
    </row>
    <row r="204" spans="1:24" ht="25.5" hidden="1" outlineLevel="2" x14ac:dyDescent="0.2">
      <c r="A204" s="174"/>
      <c r="B204" s="174"/>
      <c r="C204" s="174"/>
      <c r="D204" s="174"/>
      <c r="E204" s="122" t="s">
        <v>132</v>
      </c>
      <c r="F204" s="122" t="s">
        <v>179</v>
      </c>
      <c r="G204" s="121">
        <v>354032</v>
      </c>
      <c r="H204" s="124">
        <v>136844</v>
      </c>
      <c r="I204" s="124">
        <v>43677</v>
      </c>
      <c r="J204" s="124">
        <v>400</v>
      </c>
      <c r="K204" s="124">
        <v>45690</v>
      </c>
      <c r="L204" s="124">
        <v>122032</v>
      </c>
      <c r="M204" s="124">
        <v>245</v>
      </c>
      <c r="N204" s="124">
        <v>464</v>
      </c>
      <c r="O204" s="124"/>
      <c r="P204" s="124"/>
      <c r="Q204" s="124"/>
      <c r="R204" s="124"/>
      <c r="S204" s="124">
        <v>4680</v>
      </c>
      <c r="T204" s="124"/>
      <c r="U204" s="124"/>
      <c r="V204" s="124"/>
      <c r="W204" s="124"/>
      <c r="X204" s="124"/>
    </row>
    <row r="205" spans="1:24" ht="25.5" hidden="1" outlineLevel="2" x14ac:dyDescent="0.2">
      <c r="A205" s="175"/>
      <c r="B205" s="175"/>
      <c r="C205" s="175"/>
      <c r="D205" s="175"/>
      <c r="E205" s="123" t="s">
        <v>145</v>
      </c>
      <c r="F205" s="123" t="s">
        <v>178</v>
      </c>
      <c r="G205" s="121">
        <v>266008</v>
      </c>
      <c r="H205" s="125">
        <v>127598</v>
      </c>
      <c r="I205" s="125">
        <v>38755</v>
      </c>
      <c r="J205" s="125">
        <v>240</v>
      </c>
      <c r="K205" s="125">
        <v>51699</v>
      </c>
      <c r="L205" s="125">
        <v>46781</v>
      </c>
      <c r="M205" s="125">
        <v>200</v>
      </c>
      <c r="N205" s="125">
        <v>735</v>
      </c>
      <c r="O205" s="125"/>
      <c r="P205" s="125"/>
      <c r="Q205" s="125"/>
      <c r="R205" s="125"/>
      <c r="S205" s="125"/>
      <c r="T205" s="125"/>
      <c r="U205" s="125"/>
      <c r="V205" s="125"/>
      <c r="W205" s="125"/>
      <c r="X205" s="125"/>
    </row>
    <row r="206" spans="1:24" ht="25.5" hidden="1" outlineLevel="2" x14ac:dyDescent="0.2">
      <c r="A206" s="174"/>
      <c r="B206" s="174"/>
      <c r="C206" s="174"/>
      <c r="D206" s="174"/>
      <c r="E206" s="122" t="s">
        <v>170</v>
      </c>
      <c r="F206" s="122" t="s">
        <v>181</v>
      </c>
      <c r="G206" s="121">
        <v>870841</v>
      </c>
      <c r="H206" s="124">
        <v>276718</v>
      </c>
      <c r="I206" s="124">
        <v>84436</v>
      </c>
      <c r="J206" s="124">
        <v>2000</v>
      </c>
      <c r="K206" s="124">
        <v>131718</v>
      </c>
      <c r="L206" s="124">
        <v>283541</v>
      </c>
      <c r="M206" s="124">
        <v>300</v>
      </c>
      <c r="N206" s="124">
        <v>2340</v>
      </c>
      <c r="O206" s="124"/>
      <c r="P206" s="124"/>
      <c r="Q206" s="124"/>
      <c r="R206" s="124"/>
      <c r="S206" s="124">
        <v>89788</v>
      </c>
      <c r="T206" s="124"/>
      <c r="U206" s="124"/>
      <c r="V206" s="124"/>
      <c r="W206" s="124"/>
      <c r="X206" s="124"/>
    </row>
    <row r="207" spans="1:24" collapsed="1" x14ac:dyDescent="0.2"/>
  </sheetData>
  <mergeCells count="234">
    <mergeCell ref="B8:F8"/>
    <mergeCell ref="A9:B9"/>
    <mergeCell ref="D9:F9"/>
    <mergeCell ref="A10:D10"/>
    <mergeCell ref="A11:D11"/>
    <mergeCell ref="A12:D12"/>
    <mergeCell ref="Q1:X2"/>
    <mergeCell ref="A5:B6"/>
    <mergeCell ref="C5:D6"/>
    <mergeCell ref="E5:F6"/>
    <mergeCell ref="A7:F7"/>
    <mergeCell ref="G5:G6"/>
    <mergeCell ref="A18:D18"/>
    <mergeCell ref="B19:F19"/>
    <mergeCell ref="A20:B20"/>
    <mergeCell ref="D20:F20"/>
    <mergeCell ref="A21:D21"/>
    <mergeCell ref="A22:B22"/>
    <mergeCell ref="D22:F22"/>
    <mergeCell ref="A13:D13"/>
    <mergeCell ref="A14:D14"/>
    <mergeCell ref="A15:B15"/>
    <mergeCell ref="D15:F15"/>
    <mergeCell ref="A16:D16"/>
    <mergeCell ref="A17:B17"/>
    <mergeCell ref="D17:F17"/>
    <mergeCell ref="A28:D28"/>
    <mergeCell ref="A29:B29"/>
    <mergeCell ref="D29:F29"/>
    <mergeCell ref="A30:D30"/>
    <mergeCell ref="A31:D31"/>
    <mergeCell ref="A32:B32"/>
    <mergeCell ref="D32:F32"/>
    <mergeCell ref="A23:D23"/>
    <mergeCell ref="B24:F24"/>
    <mergeCell ref="A25:B25"/>
    <mergeCell ref="D25:F25"/>
    <mergeCell ref="A26:D26"/>
    <mergeCell ref="A27:B27"/>
    <mergeCell ref="D27:F27"/>
    <mergeCell ref="A39:D39"/>
    <mergeCell ref="A40:D40"/>
    <mergeCell ref="A41:D41"/>
    <mergeCell ref="A42:D42"/>
    <mergeCell ref="A43:D43"/>
    <mergeCell ref="A44:D44"/>
    <mergeCell ref="A33:D33"/>
    <mergeCell ref="A34:D34"/>
    <mergeCell ref="A35:D35"/>
    <mergeCell ref="A36:D36"/>
    <mergeCell ref="A37:D37"/>
    <mergeCell ref="A38:D38"/>
    <mergeCell ref="A49:D49"/>
    <mergeCell ref="A50:D50"/>
    <mergeCell ref="A51:B51"/>
    <mergeCell ref="D51:F51"/>
    <mergeCell ref="A52:D52"/>
    <mergeCell ref="A53:B53"/>
    <mergeCell ref="D53:F53"/>
    <mergeCell ref="A45:B45"/>
    <mergeCell ref="D45:F45"/>
    <mergeCell ref="A46:D46"/>
    <mergeCell ref="B47:F47"/>
    <mergeCell ref="A48:B48"/>
    <mergeCell ref="D48:F48"/>
    <mergeCell ref="A59:D59"/>
    <mergeCell ref="A60:D60"/>
    <mergeCell ref="A61:D61"/>
    <mergeCell ref="A62:D62"/>
    <mergeCell ref="A63:D63"/>
    <mergeCell ref="A64:D64"/>
    <mergeCell ref="A54:D54"/>
    <mergeCell ref="B55:F55"/>
    <mergeCell ref="A56:B56"/>
    <mergeCell ref="D56:F56"/>
    <mergeCell ref="A57:D57"/>
    <mergeCell ref="A58:D58"/>
    <mergeCell ref="A71:D71"/>
    <mergeCell ref="A72:B72"/>
    <mergeCell ref="D72:F72"/>
    <mergeCell ref="A73:D73"/>
    <mergeCell ref="A74:D74"/>
    <mergeCell ref="A75:D75"/>
    <mergeCell ref="A65:D65"/>
    <mergeCell ref="A66:D66"/>
    <mergeCell ref="A67:D67"/>
    <mergeCell ref="A68:D68"/>
    <mergeCell ref="A69:D69"/>
    <mergeCell ref="A70:B70"/>
    <mergeCell ref="D70:F70"/>
    <mergeCell ref="A81:D81"/>
    <mergeCell ref="A82:D82"/>
    <mergeCell ref="A83:B83"/>
    <mergeCell ref="D83:F83"/>
    <mergeCell ref="A84:D84"/>
    <mergeCell ref="A85:D85"/>
    <mergeCell ref="B76:F76"/>
    <mergeCell ref="A77:B77"/>
    <mergeCell ref="D77:F77"/>
    <mergeCell ref="A78:D78"/>
    <mergeCell ref="A79:D79"/>
    <mergeCell ref="A80:D80"/>
    <mergeCell ref="A92:D92"/>
    <mergeCell ref="A93:D93"/>
    <mergeCell ref="A94:D94"/>
    <mergeCell ref="A95:B95"/>
    <mergeCell ref="D95:F95"/>
    <mergeCell ref="A96:D96"/>
    <mergeCell ref="A86:D86"/>
    <mergeCell ref="A87:D87"/>
    <mergeCell ref="A88:D88"/>
    <mergeCell ref="A89:D89"/>
    <mergeCell ref="A90:D90"/>
    <mergeCell ref="A91:D91"/>
    <mergeCell ref="A103:D103"/>
    <mergeCell ref="A104:D104"/>
    <mergeCell ref="A105:D105"/>
    <mergeCell ref="A106:D106"/>
    <mergeCell ref="A107:D107"/>
    <mergeCell ref="A108:D108"/>
    <mergeCell ref="A97:D97"/>
    <mergeCell ref="A98:D98"/>
    <mergeCell ref="A99:D99"/>
    <mergeCell ref="A100:D100"/>
    <mergeCell ref="A101:D101"/>
    <mergeCell ref="A102:D102"/>
    <mergeCell ref="B114:F114"/>
    <mergeCell ref="A115:B115"/>
    <mergeCell ref="D115:F115"/>
    <mergeCell ref="A116:D116"/>
    <mergeCell ref="A117:D117"/>
    <mergeCell ref="A118:D118"/>
    <mergeCell ref="A109:D109"/>
    <mergeCell ref="A110:D110"/>
    <mergeCell ref="A111:B111"/>
    <mergeCell ref="D111:F111"/>
    <mergeCell ref="A112:D112"/>
    <mergeCell ref="A113:D113"/>
    <mergeCell ref="A125:D125"/>
    <mergeCell ref="A126:D126"/>
    <mergeCell ref="A127:D127"/>
    <mergeCell ref="A128:D128"/>
    <mergeCell ref="A129:D129"/>
    <mergeCell ref="A130:D130"/>
    <mergeCell ref="A119:D119"/>
    <mergeCell ref="A120:D120"/>
    <mergeCell ref="A121:D121"/>
    <mergeCell ref="A122:D122"/>
    <mergeCell ref="A123:D123"/>
    <mergeCell ref="A124:D124"/>
    <mergeCell ref="A136:D136"/>
    <mergeCell ref="A137:D137"/>
    <mergeCell ref="A138:D138"/>
    <mergeCell ref="A139:D139"/>
    <mergeCell ref="A140:D140"/>
    <mergeCell ref="A141:D141"/>
    <mergeCell ref="A131:D131"/>
    <mergeCell ref="A132:B132"/>
    <mergeCell ref="D132:F132"/>
    <mergeCell ref="A133:D133"/>
    <mergeCell ref="A134:D134"/>
    <mergeCell ref="A135:D135"/>
    <mergeCell ref="A148:D148"/>
    <mergeCell ref="A149:D149"/>
    <mergeCell ref="A150:D150"/>
    <mergeCell ref="A151:D151"/>
    <mergeCell ref="A152:D152"/>
    <mergeCell ref="A153:D153"/>
    <mergeCell ref="A142:D142"/>
    <mergeCell ref="A143:D143"/>
    <mergeCell ref="A144:D144"/>
    <mergeCell ref="A145:D145"/>
    <mergeCell ref="A146:D146"/>
    <mergeCell ref="A147:D147"/>
    <mergeCell ref="A159:D159"/>
    <mergeCell ref="A160:D160"/>
    <mergeCell ref="A161:D161"/>
    <mergeCell ref="A162:B162"/>
    <mergeCell ref="D162:F162"/>
    <mergeCell ref="A163:D163"/>
    <mergeCell ref="A154:B154"/>
    <mergeCell ref="D154:F154"/>
    <mergeCell ref="A155:D155"/>
    <mergeCell ref="A156:D156"/>
    <mergeCell ref="A157:D157"/>
    <mergeCell ref="A158:D158"/>
    <mergeCell ref="A169:D169"/>
    <mergeCell ref="A170:D170"/>
    <mergeCell ref="A171:D171"/>
    <mergeCell ref="A172:D172"/>
    <mergeCell ref="A173:D173"/>
    <mergeCell ref="A174:D174"/>
    <mergeCell ref="A164:B164"/>
    <mergeCell ref="D164:F164"/>
    <mergeCell ref="A165:D165"/>
    <mergeCell ref="A166:D166"/>
    <mergeCell ref="A167:D167"/>
    <mergeCell ref="A168:D168"/>
    <mergeCell ref="A181:D181"/>
    <mergeCell ref="A182:D182"/>
    <mergeCell ref="A183:D183"/>
    <mergeCell ref="A184:D184"/>
    <mergeCell ref="A185:D185"/>
    <mergeCell ref="A186:D186"/>
    <mergeCell ref="A175:D175"/>
    <mergeCell ref="A176:D176"/>
    <mergeCell ref="A177:D177"/>
    <mergeCell ref="A178:D178"/>
    <mergeCell ref="A179:D179"/>
    <mergeCell ref="A180:D180"/>
    <mergeCell ref="A191:D191"/>
    <mergeCell ref="B192:F192"/>
    <mergeCell ref="A193:B193"/>
    <mergeCell ref="D193:F193"/>
    <mergeCell ref="A194:D194"/>
    <mergeCell ref="A195:B195"/>
    <mergeCell ref="D195:F195"/>
    <mergeCell ref="A187:B187"/>
    <mergeCell ref="D187:F187"/>
    <mergeCell ref="A188:D188"/>
    <mergeCell ref="A189:B189"/>
    <mergeCell ref="D189:F189"/>
    <mergeCell ref="A190:D190"/>
    <mergeCell ref="A202:D202"/>
    <mergeCell ref="A203:D203"/>
    <mergeCell ref="A204:D204"/>
    <mergeCell ref="A205:D205"/>
    <mergeCell ref="A206:D206"/>
    <mergeCell ref="A196:D196"/>
    <mergeCell ref="A197:D197"/>
    <mergeCell ref="A198:D198"/>
    <mergeCell ref="A199:D199"/>
    <mergeCell ref="A200:D200"/>
    <mergeCell ref="A201:D20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L141"/>
  <sheetViews>
    <sheetView showGridLines="0" tabSelected="1" zoomScale="90" zoomScaleNormal="90" workbookViewId="0">
      <selection activeCell="C101" sqref="C101"/>
    </sheetView>
  </sheetViews>
  <sheetFormatPr defaultRowHeight="15.75" x14ac:dyDescent="0.25"/>
  <cols>
    <col min="1" max="1" width="7.42578125" style="34" customWidth="1"/>
    <col min="2" max="2" width="15" style="34" customWidth="1"/>
    <col min="3" max="3" width="43" style="34" customWidth="1"/>
    <col min="4" max="4" width="12.7109375" style="34" customWidth="1"/>
    <col min="5" max="5" width="13.140625" style="34" customWidth="1"/>
    <col min="6" max="6" width="19.85546875" style="34" customWidth="1"/>
    <col min="7" max="7" width="13.28515625" style="34" customWidth="1"/>
    <col min="8" max="9" width="13.7109375" style="34" customWidth="1"/>
    <col min="10" max="11" width="13.5703125" style="34" customWidth="1"/>
    <col min="12" max="15" width="13.7109375" style="34" customWidth="1"/>
    <col min="16" max="16" width="13.85546875" style="34" customWidth="1"/>
    <col min="17" max="115" width="9.140625" style="34" customWidth="1"/>
    <col min="116" max="250" width="8.85546875" style="34"/>
    <col min="251" max="251" width="7.42578125" style="34" customWidth="1"/>
    <col min="252" max="252" width="15" style="34" customWidth="1"/>
    <col min="253" max="253" width="36.140625" style="34" customWidth="1"/>
    <col min="254" max="254" width="18.28515625" style="34" customWidth="1"/>
    <col min="255" max="255" width="17.28515625" style="34" customWidth="1"/>
    <col min="256" max="256" width="19.5703125" style="34" customWidth="1"/>
    <col min="257" max="257" width="20.140625" style="34" customWidth="1"/>
    <col min="258" max="259" width="13.7109375" style="34" customWidth="1"/>
    <col min="260" max="261" width="13.5703125" style="34" customWidth="1"/>
    <col min="262" max="265" width="13.7109375" style="34" customWidth="1"/>
    <col min="266" max="266" width="13.85546875" style="34" customWidth="1"/>
    <col min="267" max="267" width="12.28515625" style="34" customWidth="1"/>
    <col min="268" max="506" width="8.85546875" style="34"/>
    <col min="507" max="507" width="7.42578125" style="34" customWidth="1"/>
    <col min="508" max="508" width="15" style="34" customWidth="1"/>
    <col min="509" max="509" width="36.140625" style="34" customWidth="1"/>
    <col min="510" max="510" width="18.28515625" style="34" customWidth="1"/>
    <col min="511" max="511" width="17.28515625" style="34" customWidth="1"/>
    <col min="512" max="512" width="19.5703125" style="34" customWidth="1"/>
    <col min="513" max="513" width="20.140625" style="34" customWidth="1"/>
    <col min="514" max="515" width="13.7109375" style="34" customWidth="1"/>
    <col min="516" max="517" width="13.5703125" style="34" customWidth="1"/>
    <col min="518" max="521" width="13.7109375" style="34" customWidth="1"/>
    <col min="522" max="522" width="13.85546875" style="34" customWidth="1"/>
    <col min="523" max="523" width="12.28515625" style="34" customWidth="1"/>
    <col min="524" max="762" width="8.85546875" style="34"/>
    <col min="763" max="763" width="7.42578125" style="34" customWidth="1"/>
    <col min="764" max="764" width="15" style="34" customWidth="1"/>
    <col min="765" max="765" width="36.140625" style="34" customWidth="1"/>
    <col min="766" max="766" width="18.28515625" style="34" customWidth="1"/>
    <col min="767" max="767" width="17.28515625" style="34" customWidth="1"/>
    <col min="768" max="768" width="19.5703125" style="34" customWidth="1"/>
    <col min="769" max="769" width="20.140625" style="34" customWidth="1"/>
    <col min="770" max="771" width="13.7109375" style="34" customWidth="1"/>
    <col min="772" max="773" width="13.5703125" style="34" customWidth="1"/>
    <col min="774" max="777" width="13.7109375" style="34" customWidth="1"/>
    <col min="778" max="778" width="13.85546875" style="34" customWidth="1"/>
    <col min="779" max="779" width="12.28515625" style="34" customWidth="1"/>
    <col min="780" max="1018" width="8.85546875" style="34"/>
    <col min="1019" max="1019" width="7.42578125" style="34" customWidth="1"/>
    <col min="1020" max="1020" width="15" style="34" customWidth="1"/>
    <col min="1021" max="1021" width="36.140625" style="34" customWidth="1"/>
    <col min="1022" max="1022" width="18.28515625" style="34" customWidth="1"/>
    <col min="1023" max="1023" width="17.28515625" style="34" customWidth="1"/>
    <col min="1024" max="1024" width="19.5703125" style="34" customWidth="1"/>
    <col min="1025" max="1025" width="20.140625" style="34" customWidth="1"/>
    <col min="1026" max="1027" width="13.7109375" style="34" customWidth="1"/>
    <col min="1028" max="1029" width="13.5703125" style="34" customWidth="1"/>
    <col min="1030" max="1033" width="13.7109375" style="34" customWidth="1"/>
    <col min="1034" max="1034" width="13.85546875" style="34" customWidth="1"/>
    <col min="1035" max="1035" width="12.28515625" style="34" customWidth="1"/>
    <col min="1036" max="1274" width="8.85546875" style="34"/>
    <col min="1275" max="1275" width="7.42578125" style="34" customWidth="1"/>
    <col min="1276" max="1276" width="15" style="34" customWidth="1"/>
    <col min="1277" max="1277" width="36.140625" style="34" customWidth="1"/>
    <col min="1278" max="1278" width="18.28515625" style="34" customWidth="1"/>
    <col min="1279" max="1279" width="17.28515625" style="34" customWidth="1"/>
    <col min="1280" max="1280" width="19.5703125" style="34" customWidth="1"/>
    <col min="1281" max="1281" width="20.140625" style="34" customWidth="1"/>
    <col min="1282" max="1283" width="13.7109375" style="34" customWidth="1"/>
    <col min="1284" max="1285" width="13.5703125" style="34" customWidth="1"/>
    <col min="1286" max="1289" width="13.7109375" style="34" customWidth="1"/>
    <col min="1290" max="1290" width="13.85546875" style="34" customWidth="1"/>
    <col min="1291" max="1291" width="12.28515625" style="34" customWidth="1"/>
    <col min="1292" max="1530" width="8.85546875" style="34"/>
    <col min="1531" max="1531" width="7.42578125" style="34" customWidth="1"/>
    <col min="1532" max="1532" width="15" style="34" customWidth="1"/>
    <col min="1533" max="1533" width="36.140625" style="34" customWidth="1"/>
    <col min="1534" max="1534" width="18.28515625" style="34" customWidth="1"/>
    <col min="1535" max="1535" width="17.28515625" style="34" customWidth="1"/>
    <col min="1536" max="1536" width="19.5703125" style="34" customWidth="1"/>
    <col min="1537" max="1537" width="20.140625" style="34" customWidth="1"/>
    <col min="1538" max="1539" width="13.7109375" style="34" customWidth="1"/>
    <col min="1540" max="1541" width="13.5703125" style="34" customWidth="1"/>
    <col min="1542" max="1545" width="13.7109375" style="34" customWidth="1"/>
    <col min="1546" max="1546" width="13.85546875" style="34" customWidth="1"/>
    <col min="1547" max="1547" width="12.28515625" style="34" customWidth="1"/>
    <col min="1548" max="1786" width="8.85546875" style="34"/>
    <col min="1787" max="1787" width="7.42578125" style="34" customWidth="1"/>
    <col min="1788" max="1788" width="15" style="34" customWidth="1"/>
    <col min="1789" max="1789" width="36.140625" style="34" customWidth="1"/>
    <col min="1790" max="1790" width="18.28515625" style="34" customWidth="1"/>
    <col min="1791" max="1791" width="17.28515625" style="34" customWidth="1"/>
    <col min="1792" max="1792" width="19.5703125" style="34" customWidth="1"/>
    <col min="1793" max="1793" width="20.140625" style="34" customWidth="1"/>
    <col min="1794" max="1795" width="13.7109375" style="34" customWidth="1"/>
    <col min="1796" max="1797" width="13.5703125" style="34" customWidth="1"/>
    <col min="1798" max="1801" width="13.7109375" style="34" customWidth="1"/>
    <col min="1802" max="1802" width="13.85546875" style="34" customWidth="1"/>
    <col min="1803" max="1803" width="12.28515625" style="34" customWidth="1"/>
    <col min="1804" max="2042" width="8.85546875" style="34"/>
    <col min="2043" max="2043" width="7.42578125" style="34" customWidth="1"/>
    <col min="2044" max="2044" width="15" style="34" customWidth="1"/>
    <col min="2045" max="2045" width="36.140625" style="34" customWidth="1"/>
    <col min="2046" max="2046" width="18.28515625" style="34" customWidth="1"/>
    <col min="2047" max="2047" width="17.28515625" style="34" customWidth="1"/>
    <col min="2048" max="2048" width="19.5703125" style="34" customWidth="1"/>
    <col min="2049" max="2049" width="20.140625" style="34" customWidth="1"/>
    <col min="2050" max="2051" width="13.7109375" style="34" customWidth="1"/>
    <col min="2052" max="2053" width="13.5703125" style="34" customWidth="1"/>
    <col min="2054" max="2057" width="13.7109375" style="34" customWidth="1"/>
    <col min="2058" max="2058" width="13.85546875" style="34" customWidth="1"/>
    <col min="2059" max="2059" width="12.28515625" style="34" customWidth="1"/>
    <col min="2060" max="2298" width="8.85546875" style="34"/>
    <col min="2299" max="2299" width="7.42578125" style="34" customWidth="1"/>
    <col min="2300" max="2300" width="15" style="34" customWidth="1"/>
    <col min="2301" max="2301" width="36.140625" style="34" customWidth="1"/>
    <col min="2302" max="2302" width="18.28515625" style="34" customWidth="1"/>
    <col min="2303" max="2303" width="17.28515625" style="34" customWidth="1"/>
    <col min="2304" max="2304" width="19.5703125" style="34" customWidth="1"/>
    <col min="2305" max="2305" width="20.140625" style="34" customWidth="1"/>
    <col min="2306" max="2307" width="13.7109375" style="34" customWidth="1"/>
    <col min="2308" max="2309" width="13.5703125" style="34" customWidth="1"/>
    <col min="2310" max="2313" width="13.7109375" style="34" customWidth="1"/>
    <col min="2314" max="2314" width="13.85546875" style="34" customWidth="1"/>
    <col min="2315" max="2315" width="12.28515625" style="34" customWidth="1"/>
    <col min="2316" max="2554" width="8.85546875" style="34"/>
    <col min="2555" max="2555" width="7.42578125" style="34" customWidth="1"/>
    <col min="2556" max="2556" width="15" style="34" customWidth="1"/>
    <col min="2557" max="2557" width="36.140625" style="34" customWidth="1"/>
    <col min="2558" max="2558" width="18.28515625" style="34" customWidth="1"/>
    <col min="2559" max="2559" width="17.28515625" style="34" customWidth="1"/>
    <col min="2560" max="2560" width="19.5703125" style="34" customWidth="1"/>
    <col min="2561" max="2561" width="20.140625" style="34" customWidth="1"/>
    <col min="2562" max="2563" width="13.7109375" style="34" customWidth="1"/>
    <col min="2564" max="2565" width="13.5703125" style="34" customWidth="1"/>
    <col min="2566" max="2569" width="13.7109375" style="34" customWidth="1"/>
    <col min="2570" max="2570" width="13.85546875" style="34" customWidth="1"/>
    <col min="2571" max="2571" width="12.28515625" style="34" customWidth="1"/>
    <col min="2572" max="2810" width="8.85546875" style="34"/>
    <col min="2811" max="2811" width="7.42578125" style="34" customWidth="1"/>
    <col min="2812" max="2812" width="15" style="34" customWidth="1"/>
    <col min="2813" max="2813" width="36.140625" style="34" customWidth="1"/>
    <col min="2814" max="2814" width="18.28515625" style="34" customWidth="1"/>
    <col min="2815" max="2815" width="17.28515625" style="34" customWidth="1"/>
    <col min="2816" max="2816" width="19.5703125" style="34" customWidth="1"/>
    <col min="2817" max="2817" width="20.140625" style="34" customWidth="1"/>
    <col min="2818" max="2819" width="13.7109375" style="34" customWidth="1"/>
    <col min="2820" max="2821" width="13.5703125" style="34" customWidth="1"/>
    <col min="2822" max="2825" width="13.7109375" style="34" customWidth="1"/>
    <col min="2826" max="2826" width="13.85546875" style="34" customWidth="1"/>
    <col min="2827" max="2827" width="12.28515625" style="34" customWidth="1"/>
    <col min="2828" max="3066" width="8.85546875" style="34"/>
    <col min="3067" max="3067" width="7.42578125" style="34" customWidth="1"/>
    <col min="3068" max="3068" width="15" style="34" customWidth="1"/>
    <col min="3069" max="3069" width="36.140625" style="34" customWidth="1"/>
    <col min="3070" max="3070" width="18.28515625" style="34" customWidth="1"/>
    <col min="3071" max="3071" width="17.28515625" style="34" customWidth="1"/>
    <col min="3072" max="3072" width="19.5703125" style="34" customWidth="1"/>
    <col min="3073" max="3073" width="20.140625" style="34" customWidth="1"/>
    <col min="3074" max="3075" width="13.7109375" style="34" customWidth="1"/>
    <col min="3076" max="3077" width="13.5703125" style="34" customWidth="1"/>
    <col min="3078" max="3081" width="13.7109375" style="34" customWidth="1"/>
    <col min="3082" max="3082" width="13.85546875" style="34" customWidth="1"/>
    <col min="3083" max="3083" width="12.28515625" style="34" customWidth="1"/>
    <col min="3084" max="3322" width="8.85546875" style="34"/>
    <col min="3323" max="3323" width="7.42578125" style="34" customWidth="1"/>
    <col min="3324" max="3324" width="15" style="34" customWidth="1"/>
    <col min="3325" max="3325" width="36.140625" style="34" customWidth="1"/>
    <col min="3326" max="3326" width="18.28515625" style="34" customWidth="1"/>
    <col min="3327" max="3327" width="17.28515625" style="34" customWidth="1"/>
    <col min="3328" max="3328" width="19.5703125" style="34" customWidth="1"/>
    <col min="3329" max="3329" width="20.140625" style="34" customWidth="1"/>
    <col min="3330" max="3331" width="13.7109375" style="34" customWidth="1"/>
    <col min="3332" max="3333" width="13.5703125" style="34" customWidth="1"/>
    <col min="3334" max="3337" width="13.7109375" style="34" customWidth="1"/>
    <col min="3338" max="3338" width="13.85546875" style="34" customWidth="1"/>
    <col min="3339" max="3339" width="12.28515625" style="34" customWidth="1"/>
    <col min="3340" max="3578" width="8.85546875" style="34"/>
    <col min="3579" max="3579" width="7.42578125" style="34" customWidth="1"/>
    <col min="3580" max="3580" width="15" style="34" customWidth="1"/>
    <col min="3581" max="3581" width="36.140625" style="34" customWidth="1"/>
    <col min="3582" max="3582" width="18.28515625" style="34" customWidth="1"/>
    <col min="3583" max="3583" width="17.28515625" style="34" customWidth="1"/>
    <col min="3584" max="3584" width="19.5703125" style="34" customWidth="1"/>
    <col min="3585" max="3585" width="20.140625" style="34" customWidth="1"/>
    <col min="3586" max="3587" width="13.7109375" style="34" customWidth="1"/>
    <col min="3588" max="3589" width="13.5703125" style="34" customWidth="1"/>
    <col min="3590" max="3593" width="13.7109375" style="34" customWidth="1"/>
    <col min="3594" max="3594" width="13.85546875" style="34" customWidth="1"/>
    <col min="3595" max="3595" width="12.28515625" style="34" customWidth="1"/>
    <col min="3596" max="3834" width="8.85546875" style="34"/>
    <col min="3835" max="3835" width="7.42578125" style="34" customWidth="1"/>
    <col min="3836" max="3836" width="15" style="34" customWidth="1"/>
    <col min="3837" max="3837" width="36.140625" style="34" customWidth="1"/>
    <col min="3838" max="3838" width="18.28515625" style="34" customWidth="1"/>
    <col min="3839" max="3839" width="17.28515625" style="34" customWidth="1"/>
    <col min="3840" max="3840" width="19.5703125" style="34" customWidth="1"/>
    <col min="3841" max="3841" width="20.140625" style="34" customWidth="1"/>
    <col min="3842" max="3843" width="13.7109375" style="34" customWidth="1"/>
    <col min="3844" max="3845" width="13.5703125" style="34" customWidth="1"/>
    <col min="3846" max="3849" width="13.7109375" style="34" customWidth="1"/>
    <col min="3850" max="3850" width="13.85546875" style="34" customWidth="1"/>
    <col min="3851" max="3851" width="12.28515625" style="34" customWidth="1"/>
    <col min="3852" max="4090" width="8.85546875" style="34"/>
    <col min="4091" max="4091" width="7.42578125" style="34" customWidth="1"/>
    <col min="4092" max="4092" width="15" style="34" customWidth="1"/>
    <col min="4093" max="4093" width="36.140625" style="34" customWidth="1"/>
    <col min="4094" max="4094" width="18.28515625" style="34" customWidth="1"/>
    <col min="4095" max="4095" width="17.28515625" style="34" customWidth="1"/>
    <col min="4096" max="4096" width="19.5703125" style="34" customWidth="1"/>
    <col min="4097" max="4097" width="20.140625" style="34" customWidth="1"/>
    <col min="4098" max="4099" width="13.7109375" style="34" customWidth="1"/>
    <col min="4100" max="4101" width="13.5703125" style="34" customWidth="1"/>
    <col min="4102" max="4105" width="13.7109375" style="34" customWidth="1"/>
    <col min="4106" max="4106" width="13.85546875" style="34" customWidth="1"/>
    <col min="4107" max="4107" width="12.28515625" style="34" customWidth="1"/>
    <col min="4108" max="4346" width="8.85546875" style="34"/>
    <col min="4347" max="4347" width="7.42578125" style="34" customWidth="1"/>
    <col min="4348" max="4348" width="15" style="34" customWidth="1"/>
    <col min="4349" max="4349" width="36.140625" style="34" customWidth="1"/>
    <col min="4350" max="4350" width="18.28515625" style="34" customWidth="1"/>
    <col min="4351" max="4351" width="17.28515625" style="34" customWidth="1"/>
    <col min="4352" max="4352" width="19.5703125" style="34" customWidth="1"/>
    <col min="4353" max="4353" width="20.140625" style="34" customWidth="1"/>
    <col min="4354" max="4355" width="13.7109375" style="34" customWidth="1"/>
    <col min="4356" max="4357" width="13.5703125" style="34" customWidth="1"/>
    <col min="4358" max="4361" width="13.7109375" style="34" customWidth="1"/>
    <col min="4362" max="4362" width="13.85546875" style="34" customWidth="1"/>
    <col min="4363" max="4363" width="12.28515625" style="34" customWidth="1"/>
    <col min="4364" max="4602" width="8.85546875" style="34"/>
    <col min="4603" max="4603" width="7.42578125" style="34" customWidth="1"/>
    <col min="4604" max="4604" width="15" style="34" customWidth="1"/>
    <col min="4605" max="4605" width="36.140625" style="34" customWidth="1"/>
    <col min="4606" max="4606" width="18.28515625" style="34" customWidth="1"/>
    <col min="4607" max="4607" width="17.28515625" style="34" customWidth="1"/>
    <col min="4608" max="4608" width="19.5703125" style="34" customWidth="1"/>
    <col min="4609" max="4609" width="20.140625" style="34" customWidth="1"/>
    <col min="4610" max="4611" width="13.7109375" style="34" customWidth="1"/>
    <col min="4612" max="4613" width="13.5703125" style="34" customWidth="1"/>
    <col min="4614" max="4617" width="13.7109375" style="34" customWidth="1"/>
    <col min="4618" max="4618" width="13.85546875" style="34" customWidth="1"/>
    <col min="4619" max="4619" width="12.28515625" style="34" customWidth="1"/>
    <col min="4620" max="4858" width="8.85546875" style="34"/>
    <col min="4859" max="4859" width="7.42578125" style="34" customWidth="1"/>
    <col min="4860" max="4860" width="15" style="34" customWidth="1"/>
    <col min="4861" max="4861" width="36.140625" style="34" customWidth="1"/>
    <col min="4862" max="4862" width="18.28515625" style="34" customWidth="1"/>
    <col min="4863" max="4863" width="17.28515625" style="34" customWidth="1"/>
    <col min="4864" max="4864" width="19.5703125" style="34" customWidth="1"/>
    <col min="4865" max="4865" width="20.140625" style="34" customWidth="1"/>
    <col min="4866" max="4867" width="13.7109375" style="34" customWidth="1"/>
    <col min="4868" max="4869" width="13.5703125" style="34" customWidth="1"/>
    <col min="4870" max="4873" width="13.7109375" style="34" customWidth="1"/>
    <col min="4874" max="4874" width="13.85546875" style="34" customWidth="1"/>
    <col min="4875" max="4875" width="12.28515625" style="34" customWidth="1"/>
    <col min="4876" max="5114" width="8.85546875" style="34"/>
    <col min="5115" max="5115" width="7.42578125" style="34" customWidth="1"/>
    <col min="5116" max="5116" width="15" style="34" customWidth="1"/>
    <col min="5117" max="5117" width="36.140625" style="34" customWidth="1"/>
    <col min="5118" max="5118" width="18.28515625" style="34" customWidth="1"/>
    <col min="5119" max="5119" width="17.28515625" style="34" customWidth="1"/>
    <col min="5120" max="5120" width="19.5703125" style="34" customWidth="1"/>
    <col min="5121" max="5121" width="20.140625" style="34" customWidth="1"/>
    <col min="5122" max="5123" width="13.7109375" style="34" customWidth="1"/>
    <col min="5124" max="5125" width="13.5703125" style="34" customWidth="1"/>
    <col min="5126" max="5129" width="13.7109375" style="34" customWidth="1"/>
    <col min="5130" max="5130" width="13.85546875" style="34" customWidth="1"/>
    <col min="5131" max="5131" width="12.28515625" style="34" customWidth="1"/>
    <col min="5132" max="5370" width="8.85546875" style="34"/>
    <col min="5371" max="5371" width="7.42578125" style="34" customWidth="1"/>
    <col min="5372" max="5372" width="15" style="34" customWidth="1"/>
    <col min="5373" max="5373" width="36.140625" style="34" customWidth="1"/>
    <col min="5374" max="5374" width="18.28515625" style="34" customWidth="1"/>
    <col min="5375" max="5375" width="17.28515625" style="34" customWidth="1"/>
    <col min="5376" max="5376" width="19.5703125" style="34" customWidth="1"/>
    <col min="5377" max="5377" width="20.140625" style="34" customWidth="1"/>
    <col min="5378" max="5379" width="13.7109375" style="34" customWidth="1"/>
    <col min="5380" max="5381" width="13.5703125" style="34" customWidth="1"/>
    <col min="5382" max="5385" width="13.7109375" style="34" customWidth="1"/>
    <col min="5386" max="5386" width="13.85546875" style="34" customWidth="1"/>
    <col min="5387" max="5387" width="12.28515625" style="34" customWidth="1"/>
    <col min="5388" max="5626" width="8.85546875" style="34"/>
    <col min="5627" max="5627" width="7.42578125" style="34" customWidth="1"/>
    <col min="5628" max="5628" width="15" style="34" customWidth="1"/>
    <col min="5629" max="5629" width="36.140625" style="34" customWidth="1"/>
    <col min="5630" max="5630" width="18.28515625" style="34" customWidth="1"/>
    <col min="5631" max="5631" width="17.28515625" style="34" customWidth="1"/>
    <col min="5632" max="5632" width="19.5703125" style="34" customWidth="1"/>
    <col min="5633" max="5633" width="20.140625" style="34" customWidth="1"/>
    <col min="5634" max="5635" width="13.7109375" style="34" customWidth="1"/>
    <col min="5636" max="5637" width="13.5703125" style="34" customWidth="1"/>
    <col min="5638" max="5641" width="13.7109375" style="34" customWidth="1"/>
    <col min="5642" max="5642" width="13.85546875" style="34" customWidth="1"/>
    <col min="5643" max="5643" width="12.28515625" style="34" customWidth="1"/>
    <col min="5644" max="5882" width="8.85546875" style="34"/>
    <col min="5883" max="5883" width="7.42578125" style="34" customWidth="1"/>
    <col min="5884" max="5884" width="15" style="34" customWidth="1"/>
    <col min="5885" max="5885" width="36.140625" style="34" customWidth="1"/>
    <col min="5886" max="5886" width="18.28515625" style="34" customWidth="1"/>
    <col min="5887" max="5887" width="17.28515625" style="34" customWidth="1"/>
    <col min="5888" max="5888" width="19.5703125" style="34" customWidth="1"/>
    <col min="5889" max="5889" width="20.140625" style="34" customWidth="1"/>
    <col min="5890" max="5891" width="13.7109375" style="34" customWidth="1"/>
    <col min="5892" max="5893" width="13.5703125" style="34" customWidth="1"/>
    <col min="5894" max="5897" width="13.7109375" style="34" customWidth="1"/>
    <col min="5898" max="5898" width="13.85546875" style="34" customWidth="1"/>
    <col min="5899" max="5899" width="12.28515625" style="34" customWidth="1"/>
    <col min="5900" max="6138" width="8.85546875" style="34"/>
    <col min="6139" max="6139" width="7.42578125" style="34" customWidth="1"/>
    <col min="6140" max="6140" width="15" style="34" customWidth="1"/>
    <col min="6141" max="6141" width="36.140625" style="34" customWidth="1"/>
    <col min="6142" max="6142" width="18.28515625" style="34" customWidth="1"/>
    <col min="6143" max="6143" width="17.28515625" style="34" customWidth="1"/>
    <col min="6144" max="6144" width="19.5703125" style="34" customWidth="1"/>
    <col min="6145" max="6145" width="20.140625" style="34" customWidth="1"/>
    <col min="6146" max="6147" width="13.7109375" style="34" customWidth="1"/>
    <col min="6148" max="6149" width="13.5703125" style="34" customWidth="1"/>
    <col min="6150" max="6153" width="13.7109375" style="34" customWidth="1"/>
    <col min="6154" max="6154" width="13.85546875" style="34" customWidth="1"/>
    <col min="6155" max="6155" width="12.28515625" style="34" customWidth="1"/>
    <col min="6156" max="6394" width="8.85546875" style="34"/>
    <col min="6395" max="6395" width="7.42578125" style="34" customWidth="1"/>
    <col min="6396" max="6396" width="15" style="34" customWidth="1"/>
    <col min="6397" max="6397" width="36.140625" style="34" customWidth="1"/>
    <col min="6398" max="6398" width="18.28515625" style="34" customWidth="1"/>
    <col min="6399" max="6399" width="17.28515625" style="34" customWidth="1"/>
    <col min="6400" max="6400" width="19.5703125" style="34" customWidth="1"/>
    <col min="6401" max="6401" width="20.140625" style="34" customWidth="1"/>
    <col min="6402" max="6403" width="13.7109375" style="34" customWidth="1"/>
    <col min="6404" max="6405" width="13.5703125" style="34" customWidth="1"/>
    <col min="6406" max="6409" width="13.7109375" style="34" customWidth="1"/>
    <col min="6410" max="6410" width="13.85546875" style="34" customWidth="1"/>
    <col min="6411" max="6411" width="12.28515625" style="34" customWidth="1"/>
    <col min="6412" max="6650" width="8.85546875" style="34"/>
    <col min="6651" max="6651" width="7.42578125" style="34" customWidth="1"/>
    <col min="6652" max="6652" width="15" style="34" customWidth="1"/>
    <col min="6653" max="6653" width="36.140625" style="34" customWidth="1"/>
    <col min="6654" max="6654" width="18.28515625" style="34" customWidth="1"/>
    <col min="6655" max="6655" width="17.28515625" style="34" customWidth="1"/>
    <col min="6656" max="6656" width="19.5703125" style="34" customWidth="1"/>
    <col min="6657" max="6657" width="20.140625" style="34" customWidth="1"/>
    <col min="6658" max="6659" width="13.7109375" style="34" customWidth="1"/>
    <col min="6660" max="6661" width="13.5703125" style="34" customWidth="1"/>
    <col min="6662" max="6665" width="13.7109375" style="34" customWidth="1"/>
    <col min="6666" max="6666" width="13.85546875" style="34" customWidth="1"/>
    <col min="6667" max="6667" width="12.28515625" style="34" customWidth="1"/>
    <col min="6668" max="6906" width="8.85546875" style="34"/>
    <col min="6907" max="6907" width="7.42578125" style="34" customWidth="1"/>
    <col min="6908" max="6908" width="15" style="34" customWidth="1"/>
    <col min="6909" max="6909" width="36.140625" style="34" customWidth="1"/>
    <col min="6910" max="6910" width="18.28515625" style="34" customWidth="1"/>
    <col min="6911" max="6911" width="17.28515625" style="34" customWidth="1"/>
    <col min="6912" max="6912" width="19.5703125" style="34" customWidth="1"/>
    <col min="6913" max="6913" width="20.140625" style="34" customWidth="1"/>
    <col min="6914" max="6915" width="13.7109375" style="34" customWidth="1"/>
    <col min="6916" max="6917" width="13.5703125" style="34" customWidth="1"/>
    <col min="6918" max="6921" width="13.7109375" style="34" customWidth="1"/>
    <col min="6922" max="6922" width="13.85546875" style="34" customWidth="1"/>
    <col min="6923" max="6923" width="12.28515625" style="34" customWidth="1"/>
    <col min="6924" max="7162" width="8.85546875" style="34"/>
    <col min="7163" max="7163" width="7.42578125" style="34" customWidth="1"/>
    <col min="7164" max="7164" width="15" style="34" customWidth="1"/>
    <col min="7165" max="7165" width="36.140625" style="34" customWidth="1"/>
    <col min="7166" max="7166" width="18.28515625" style="34" customWidth="1"/>
    <col min="7167" max="7167" width="17.28515625" style="34" customWidth="1"/>
    <col min="7168" max="7168" width="19.5703125" style="34" customWidth="1"/>
    <col min="7169" max="7169" width="20.140625" style="34" customWidth="1"/>
    <col min="7170" max="7171" width="13.7109375" style="34" customWidth="1"/>
    <col min="7172" max="7173" width="13.5703125" style="34" customWidth="1"/>
    <col min="7174" max="7177" width="13.7109375" style="34" customWidth="1"/>
    <col min="7178" max="7178" width="13.85546875" style="34" customWidth="1"/>
    <col min="7179" max="7179" width="12.28515625" style="34" customWidth="1"/>
    <col min="7180" max="7418" width="8.85546875" style="34"/>
    <col min="7419" max="7419" width="7.42578125" style="34" customWidth="1"/>
    <col min="7420" max="7420" width="15" style="34" customWidth="1"/>
    <col min="7421" max="7421" width="36.140625" style="34" customWidth="1"/>
    <col min="7422" max="7422" width="18.28515625" style="34" customWidth="1"/>
    <col min="7423" max="7423" width="17.28515625" style="34" customWidth="1"/>
    <col min="7424" max="7424" width="19.5703125" style="34" customWidth="1"/>
    <col min="7425" max="7425" width="20.140625" style="34" customWidth="1"/>
    <col min="7426" max="7427" width="13.7109375" style="34" customWidth="1"/>
    <col min="7428" max="7429" width="13.5703125" style="34" customWidth="1"/>
    <col min="7430" max="7433" width="13.7109375" style="34" customWidth="1"/>
    <col min="7434" max="7434" width="13.85546875" style="34" customWidth="1"/>
    <col min="7435" max="7435" width="12.28515625" style="34" customWidth="1"/>
    <col min="7436" max="7674" width="8.85546875" style="34"/>
    <col min="7675" max="7675" width="7.42578125" style="34" customWidth="1"/>
    <col min="7676" max="7676" width="15" style="34" customWidth="1"/>
    <col min="7677" max="7677" width="36.140625" style="34" customWidth="1"/>
    <col min="7678" max="7678" width="18.28515625" style="34" customWidth="1"/>
    <col min="7679" max="7679" width="17.28515625" style="34" customWidth="1"/>
    <col min="7680" max="7680" width="19.5703125" style="34" customWidth="1"/>
    <col min="7681" max="7681" width="20.140625" style="34" customWidth="1"/>
    <col min="7682" max="7683" width="13.7109375" style="34" customWidth="1"/>
    <col min="7684" max="7685" width="13.5703125" style="34" customWidth="1"/>
    <col min="7686" max="7689" width="13.7109375" style="34" customWidth="1"/>
    <col min="7690" max="7690" width="13.85546875" style="34" customWidth="1"/>
    <col min="7691" max="7691" width="12.28515625" style="34" customWidth="1"/>
    <col min="7692" max="7930" width="8.85546875" style="34"/>
    <col min="7931" max="7931" width="7.42578125" style="34" customWidth="1"/>
    <col min="7932" max="7932" width="15" style="34" customWidth="1"/>
    <col min="7933" max="7933" width="36.140625" style="34" customWidth="1"/>
    <col min="7934" max="7934" width="18.28515625" style="34" customWidth="1"/>
    <col min="7935" max="7935" width="17.28515625" style="34" customWidth="1"/>
    <col min="7936" max="7936" width="19.5703125" style="34" customWidth="1"/>
    <col min="7937" max="7937" width="20.140625" style="34" customWidth="1"/>
    <col min="7938" max="7939" width="13.7109375" style="34" customWidth="1"/>
    <col min="7940" max="7941" width="13.5703125" style="34" customWidth="1"/>
    <col min="7942" max="7945" width="13.7109375" style="34" customWidth="1"/>
    <col min="7946" max="7946" width="13.85546875" style="34" customWidth="1"/>
    <col min="7947" max="7947" width="12.28515625" style="34" customWidth="1"/>
    <col min="7948" max="8186" width="8.85546875" style="34"/>
    <col min="8187" max="8187" width="7.42578125" style="34" customWidth="1"/>
    <col min="8188" max="8188" width="15" style="34" customWidth="1"/>
    <col min="8189" max="8189" width="36.140625" style="34" customWidth="1"/>
    <col min="8190" max="8190" width="18.28515625" style="34" customWidth="1"/>
    <col min="8191" max="8191" width="17.28515625" style="34" customWidth="1"/>
    <col min="8192" max="8192" width="19.5703125" style="34" customWidth="1"/>
    <col min="8193" max="8193" width="20.140625" style="34" customWidth="1"/>
    <col min="8194" max="8195" width="13.7109375" style="34" customWidth="1"/>
    <col min="8196" max="8197" width="13.5703125" style="34" customWidth="1"/>
    <col min="8198" max="8201" width="13.7109375" style="34" customWidth="1"/>
    <col min="8202" max="8202" width="13.85546875" style="34" customWidth="1"/>
    <col min="8203" max="8203" width="12.28515625" style="34" customWidth="1"/>
    <col min="8204" max="8442" width="8.85546875" style="34"/>
    <col min="8443" max="8443" width="7.42578125" style="34" customWidth="1"/>
    <col min="8444" max="8444" width="15" style="34" customWidth="1"/>
    <col min="8445" max="8445" width="36.140625" style="34" customWidth="1"/>
    <col min="8446" max="8446" width="18.28515625" style="34" customWidth="1"/>
    <col min="8447" max="8447" width="17.28515625" style="34" customWidth="1"/>
    <col min="8448" max="8448" width="19.5703125" style="34" customWidth="1"/>
    <col min="8449" max="8449" width="20.140625" style="34" customWidth="1"/>
    <col min="8450" max="8451" width="13.7109375" style="34" customWidth="1"/>
    <col min="8452" max="8453" width="13.5703125" style="34" customWidth="1"/>
    <col min="8454" max="8457" width="13.7109375" style="34" customWidth="1"/>
    <col min="8458" max="8458" width="13.85546875" style="34" customWidth="1"/>
    <col min="8459" max="8459" width="12.28515625" style="34" customWidth="1"/>
    <col min="8460" max="8698" width="8.85546875" style="34"/>
    <col min="8699" max="8699" width="7.42578125" style="34" customWidth="1"/>
    <col min="8700" max="8700" width="15" style="34" customWidth="1"/>
    <col min="8701" max="8701" width="36.140625" style="34" customWidth="1"/>
    <col min="8702" max="8702" width="18.28515625" style="34" customWidth="1"/>
    <col min="8703" max="8703" width="17.28515625" style="34" customWidth="1"/>
    <col min="8704" max="8704" width="19.5703125" style="34" customWidth="1"/>
    <col min="8705" max="8705" width="20.140625" style="34" customWidth="1"/>
    <col min="8706" max="8707" width="13.7109375" style="34" customWidth="1"/>
    <col min="8708" max="8709" width="13.5703125" style="34" customWidth="1"/>
    <col min="8710" max="8713" width="13.7109375" style="34" customWidth="1"/>
    <col min="8714" max="8714" width="13.85546875" style="34" customWidth="1"/>
    <col min="8715" max="8715" width="12.28515625" style="34" customWidth="1"/>
    <col min="8716" max="8954" width="8.85546875" style="34"/>
    <col min="8955" max="8955" width="7.42578125" style="34" customWidth="1"/>
    <col min="8956" max="8956" width="15" style="34" customWidth="1"/>
    <col min="8957" max="8957" width="36.140625" style="34" customWidth="1"/>
    <col min="8958" max="8958" width="18.28515625" style="34" customWidth="1"/>
    <col min="8959" max="8959" width="17.28515625" style="34" customWidth="1"/>
    <col min="8960" max="8960" width="19.5703125" style="34" customWidth="1"/>
    <col min="8961" max="8961" width="20.140625" style="34" customWidth="1"/>
    <col min="8962" max="8963" width="13.7109375" style="34" customWidth="1"/>
    <col min="8964" max="8965" width="13.5703125" style="34" customWidth="1"/>
    <col min="8966" max="8969" width="13.7109375" style="34" customWidth="1"/>
    <col min="8970" max="8970" width="13.85546875" style="34" customWidth="1"/>
    <col min="8971" max="8971" width="12.28515625" style="34" customWidth="1"/>
    <col min="8972" max="9210" width="8.85546875" style="34"/>
    <col min="9211" max="9211" width="7.42578125" style="34" customWidth="1"/>
    <col min="9212" max="9212" width="15" style="34" customWidth="1"/>
    <col min="9213" max="9213" width="36.140625" style="34" customWidth="1"/>
    <col min="9214" max="9214" width="18.28515625" style="34" customWidth="1"/>
    <col min="9215" max="9215" width="17.28515625" style="34" customWidth="1"/>
    <col min="9216" max="9216" width="19.5703125" style="34" customWidth="1"/>
    <col min="9217" max="9217" width="20.140625" style="34" customWidth="1"/>
    <col min="9218" max="9219" width="13.7109375" style="34" customWidth="1"/>
    <col min="9220" max="9221" width="13.5703125" style="34" customWidth="1"/>
    <col min="9222" max="9225" width="13.7109375" style="34" customWidth="1"/>
    <col min="9226" max="9226" width="13.85546875" style="34" customWidth="1"/>
    <col min="9227" max="9227" width="12.28515625" style="34" customWidth="1"/>
    <col min="9228" max="9466" width="8.85546875" style="34"/>
    <col min="9467" max="9467" width="7.42578125" style="34" customWidth="1"/>
    <col min="9468" max="9468" width="15" style="34" customWidth="1"/>
    <col min="9469" max="9469" width="36.140625" style="34" customWidth="1"/>
    <col min="9470" max="9470" width="18.28515625" style="34" customWidth="1"/>
    <col min="9471" max="9471" width="17.28515625" style="34" customWidth="1"/>
    <col min="9472" max="9472" width="19.5703125" style="34" customWidth="1"/>
    <col min="9473" max="9473" width="20.140625" style="34" customWidth="1"/>
    <col min="9474" max="9475" width="13.7109375" style="34" customWidth="1"/>
    <col min="9476" max="9477" width="13.5703125" style="34" customWidth="1"/>
    <col min="9478" max="9481" width="13.7109375" style="34" customWidth="1"/>
    <col min="9482" max="9482" width="13.85546875" style="34" customWidth="1"/>
    <col min="9483" max="9483" width="12.28515625" style="34" customWidth="1"/>
    <col min="9484" max="9722" width="8.85546875" style="34"/>
    <col min="9723" max="9723" width="7.42578125" style="34" customWidth="1"/>
    <col min="9724" max="9724" width="15" style="34" customWidth="1"/>
    <col min="9725" max="9725" width="36.140625" style="34" customWidth="1"/>
    <col min="9726" max="9726" width="18.28515625" style="34" customWidth="1"/>
    <col min="9727" max="9727" width="17.28515625" style="34" customWidth="1"/>
    <col min="9728" max="9728" width="19.5703125" style="34" customWidth="1"/>
    <col min="9729" max="9729" width="20.140625" style="34" customWidth="1"/>
    <col min="9730" max="9731" width="13.7109375" style="34" customWidth="1"/>
    <col min="9732" max="9733" width="13.5703125" style="34" customWidth="1"/>
    <col min="9734" max="9737" width="13.7109375" style="34" customWidth="1"/>
    <col min="9738" max="9738" width="13.85546875" style="34" customWidth="1"/>
    <col min="9739" max="9739" width="12.28515625" style="34" customWidth="1"/>
    <col min="9740" max="9978" width="8.85546875" style="34"/>
    <col min="9979" max="9979" width="7.42578125" style="34" customWidth="1"/>
    <col min="9980" max="9980" width="15" style="34" customWidth="1"/>
    <col min="9981" max="9981" width="36.140625" style="34" customWidth="1"/>
    <col min="9982" max="9982" width="18.28515625" style="34" customWidth="1"/>
    <col min="9983" max="9983" width="17.28515625" style="34" customWidth="1"/>
    <col min="9984" max="9984" width="19.5703125" style="34" customWidth="1"/>
    <col min="9985" max="9985" width="20.140625" style="34" customWidth="1"/>
    <col min="9986" max="9987" width="13.7109375" style="34" customWidth="1"/>
    <col min="9988" max="9989" width="13.5703125" style="34" customWidth="1"/>
    <col min="9990" max="9993" width="13.7109375" style="34" customWidth="1"/>
    <col min="9994" max="9994" width="13.85546875" style="34" customWidth="1"/>
    <col min="9995" max="9995" width="12.28515625" style="34" customWidth="1"/>
    <col min="9996" max="10234" width="8.85546875" style="34"/>
    <col min="10235" max="10235" width="7.42578125" style="34" customWidth="1"/>
    <col min="10236" max="10236" width="15" style="34" customWidth="1"/>
    <col min="10237" max="10237" width="36.140625" style="34" customWidth="1"/>
    <col min="10238" max="10238" width="18.28515625" style="34" customWidth="1"/>
    <col min="10239" max="10239" width="17.28515625" style="34" customWidth="1"/>
    <col min="10240" max="10240" width="19.5703125" style="34" customWidth="1"/>
    <col min="10241" max="10241" width="20.140625" style="34" customWidth="1"/>
    <col min="10242" max="10243" width="13.7109375" style="34" customWidth="1"/>
    <col min="10244" max="10245" width="13.5703125" style="34" customWidth="1"/>
    <col min="10246" max="10249" width="13.7109375" style="34" customWidth="1"/>
    <col min="10250" max="10250" width="13.85546875" style="34" customWidth="1"/>
    <col min="10251" max="10251" width="12.28515625" style="34" customWidth="1"/>
    <col min="10252" max="10490" width="8.85546875" style="34"/>
    <col min="10491" max="10491" width="7.42578125" style="34" customWidth="1"/>
    <col min="10492" max="10492" width="15" style="34" customWidth="1"/>
    <col min="10493" max="10493" width="36.140625" style="34" customWidth="1"/>
    <col min="10494" max="10494" width="18.28515625" style="34" customWidth="1"/>
    <col min="10495" max="10495" width="17.28515625" style="34" customWidth="1"/>
    <col min="10496" max="10496" width="19.5703125" style="34" customWidth="1"/>
    <col min="10497" max="10497" width="20.140625" style="34" customWidth="1"/>
    <col min="10498" max="10499" width="13.7109375" style="34" customWidth="1"/>
    <col min="10500" max="10501" width="13.5703125" style="34" customWidth="1"/>
    <col min="10502" max="10505" width="13.7109375" style="34" customWidth="1"/>
    <col min="10506" max="10506" width="13.85546875" style="34" customWidth="1"/>
    <col min="10507" max="10507" width="12.28515625" style="34" customWidth="1"/>
    <col min="10508" max="10746" width="8.85546875" style="34"/>
    <col min="10747" max="10747" width="7.42578125" style="34" customWidth="1"/>
    <col min="10748" max="10748" width="15" style="34" customWidth="1"/>
    <col min="10749" max="10749" width="36.140625" style="34" customWidth="1"/>
    <col min="10750" max="10750" width="18.28515625" style="34" customWidth="1"/>
    <col min="10751" max="10751" width="17.28515625" style="34" customWidth="1"/>
    <col min="10752" max="10752" width="19.5703125" style="34" customWidth="1"/>
    <col min="10753" max="10753" width="20.140625" style="34" customWidth="1"/>
    <col min="10754" max="10755" width="13.7109375" style="34" customWidth="1"/>
    <col min="10756" max="10757" width="13.5703125" style="34" customWidth="1"/>
    <col min="10758" max="10761" width="13.7109375" style="34" customWidth="1"/>
    <col min="10762" max="10762" width="13.85546875" style="34" customWidth="1"/>
    <col min="10763" max="10763" width="12.28515625" style="34" customWidth="1"/>
    <col min="10764" max="11002" width="8.85546875" style="34"/>
    <col min="11003" max="11003" width="7.42578125" style="34" customWidth="1"/>
    <col min="11004" max="11004" width="15" style="34" customWidth="1"/>
    <col min="11005" max="11005" width="36.140625" style="34" customWidth="1"/>
    <col min="11006" max="11006" width="18.28515625" style="34" customWidth="1"/>
    <col min="11007" max="11007" width="17.28515625" style="34" customWidth="1"/>
    <col min="11008" max="11008" width="19.5703125" style="34" customWidth="1"/>
    <col min="11009" max="11009" width="20.140625" style="34" customWidth="1"/>
    <col min="11010" max="11011" width="13.7109375" style="34" customWidth="1"/>
    <col min="11012" max="11013" width="13.5703125" style="34" customWidth="1"/>
    <col min="11014" max="11017" width="13.7109375" style="34" customWidth="1"/>
    <col min="11018" max="11018" width="13.85546875" style="34" customWidth="1"/>
    <col min="11019" max="11019" width="12.28515625" style="34" customWidth="1"/>
    <col min="11020" max="11258" width="8.85546875" style="34"/>
    <col min="11259" max="11259" width="7.42578125" style="34" customWidth="1"/>
    <col min="11260" max="11260" width="15" style="34" customWidth="1"/>
    <col min="11261" max="11261" width="36.140625" style="34" customWidth="1"/>
    <col min="11262" max="11262" width="18.28515625" style="34" customWidth="1"/>
    <col min="11263" max="11263" width="17.28515625" style="34" customWidth="1"/>
    <col min="11264" max="11264" width="19.5703125" style="34" customWidth="1"/>
    <col min="11265" max="11265" width="20.140625" style="34" customWidth="1"/>
    <col min="11266" max="11267" width="13.7109375" style="34" customWidth="1"/>
    <col min="11268" max="11269" width="13.5703125" style="34" customWidth="1"/>
    <col min="11270" max="11273" width="13.7109375" style="34" customWidth="1"/>
    <col min="11274" max="11274" width="13.85546875" style="34" customWidth="1"/>
    <col min="11275" max="11275" width="12.28515625" style="34" customWidth="1"/>
    <col min="11276" max="11514" width="8.85546875" style="34"/>
    <col min="11515" max="11515" width="7.42578125" style="34" customWidth="1"/>
    <col min="11516" max="11516" width="15" style="34" customWidth="1"/>
    <col min="11517" max="11517" width="36.140625" style="34" customWidth="1"/>
    <col min="11518" max="11518" width="18.28515625" style="34" customWidth="1"/>
    <col min="11519" max="11519" width="17.28515625" style="34" customWidth="1"/>
    <col min="11520" max="11520" width="19.5703125" style="34" customWidth="1"/>
    <col min="11521" max="11521" width="20.140625" style="34" customWidth="1"/>
    <col min="11522" max="11523" width="13.7109375" style="34" customWidth="1"/>
    <col min="11524" max="11525" width="13.5703125" style="34" customWidth="1"/>
    <col min="11526" max="11529" width="13.7109375" style="34" customWidth="1"/>
    <col min="11530" max="11530" width="13.85546875" style="34" customWidth="1"/>
    <col min="11531" max="11531" width="12.28515625" style="34" customWidth="1"/>
    <col min="11532" max="11770" width="8.85546875" style="34"/>
    <col min="11771" max="11771" width="7.42578125" style="34" customWidth="1"/>
    <col min="11772" max="11772" width="15" style="34" customWidth="1"/>
    <col min="11773" max="11773" width="36.140625" style="34" customWidth="1"/>
    <col min="11774" max="11774" width="18.28515625" style="34" customWidth="1"/>
    <col min="11775" max="11775" width="17.28515625" style="34" customWidth="1"/>
    <col min="11776" max="11776" width="19.5703125" style="34" customWidth="1"/>
    <col min="11777" max="11777" width="20.140625" style="34" customWidth="1"/>
    <col min="11778" max="11779" width="13.7109375" style="34" customWidth="1"/>
    <col min="11780" max="11781" width="13.5703125" style="34" customWidth="1"/>
    <col min="11782" max="11785" width="13.7109375" style="34" customWidth="1"/>
    <col min="11786" max="11786" width="13.85546875" style="34" customWidth="1"/>
    <col min="11787" max="11787" width="12.28515625" style="34" customWidth="1"/>
    <col min="11788" max="12026" width="8.85546875" style="34"/>
    <col min="12027" max="12027" width="7.42578125" style="34" customWidth="1"/>
    <col min="12028" max="12028" width="15" style="34" customWidth="1"/>
    <col min="12029" max="12029" width="36.140625" style="34" customWidth="1"/>
    <col min="12030" max="12030" width="18.28515625" style="34" customWidth="1"/>
    <col min="12031" max="12031" width="17.28515625" style="34" customWidth="1"/>
    <col min="12032" max="12032" width="19.5703125" style="34" customWidth="1"/>
    <col min="12033" max="12033" width="20.140625" style="34" customWidth="1"/>
    <col min="12034" max="12035" width="13.7109375" style="34" customWidth="1"/>
    <col min="12036" max="12037" width="13.5703125" style="34" customWidth="1"/>
    <col min="12038" max="12041" width="13.7109375" style="34" customWidth="1"/>
    <col min="12042" max="12042" width="13.85546875" style="34" customWidth="1"/>
    <col min="12043" max="12043" width="12.28515625" style="34" customWidth="1"/>
    <col min="12044" max="12282" width="8.85546875" style="34"/>
    <col min="12283" max="12283" width="7.42578125" style="34" customWidth="1"/>
    <col min="12284" max="12284" width="15" style="34" customWidth="1"/>
    <col min="12285" max="12285" width="36.140625" style="34" customWidth="1"/>
    <col min="12286" max="12286" width="18.28515625" style="34" customWidth="1"/>
    <col min="12287" max="12287" width="17.28515625" style="34" customWidth="1"/>
    <col min="12288" max="12288" width="19.5703125" style="34" customWidth="1"/>
    <col min="12289" max="12289" width="20.140625" style="34" customWidth="1"/>
    <col min="12290" max="12291" width="13.7109375" style="34" customWidth="1"/>
    <col min="12292" max="12293" width="13.5703125" style="34" customWidth="1"/>
    <col min="12294" max="12297" width="13.7109375" style="34" customWidth="1"/>
    <col min="12298" max="12298" width="13.85546875" style="34" customWidth="1"/>
    <col min="12299" max="12299" width="12.28515625" style="34" customWidth="1"/>
    <col min="12300" max="12538" width="8.85546875" style="34"/>
    <col min="12539" max="12539" width="7.42578125" style="34" customWidth="1"/>
    <col min="12540" max="12540" width="15" style="34" customWidth="1"/>
    <col min="12541" max="12541" width="36.140625" style="34" customWidth="1"/>
    <col min="12542" max="12542" width="18.28515625" style="34" customWidth="1"/>
    <col min="12543" max="12543" width="17.28515625" style="34" customWidth="1"/>
    <col min="12544" max="12544" width="19.5703125" style="34" customWidth="1"/>
    <col min="12545" max="12545" width="20.140625" style="34" customWidth="1"/>
    <col min="12546" max="12547" width="13.7109375" style="34" customWidth="1"/>
    <col min="12548" max="12549" width="13.5703125" style="34" customWidth="1"/>
    <col min="12550" max="12553" width="13.7109375" style="34" customWidth="1"/>
    <col min="12554" max="12554" width="13.85546875" style="34" customWidth="1"/>
    <col min="12555" max="12555" width="12.28515625" style="34" customWidth="1"/>
    <col min="12556" max="12794" width="8.85546875" style="34"/>
    <col min="12795" max="12795" width="7.42578125" style="34" customWidth="1"/>
    <col min="12796" max="12796" width="15" style="34" customWidth="1"/>
    <col min="12797" max="12797" width="36.140625" style="34" customWidth="1"/>
    <col min="12798" max="12798" width="18.28515625" style="34" customWidth="1"/>
    <col min="12799" max="12799" width="17.28515625" style="34" customWidth="1"/>
    <col min="12800" max="12800" width="19.5703125" style="34" customWidth="1"/>
    <col min="12801" max="12801" width="20.140625" style="34" customWidth="1"/>
    <col min="12802" max="12803" width="13.7109375" style="34" customWidth="1"/>
    <col min="12804" max="12805" width="13.5703125" style="34" customWidth="1"/>
    <col min="12806" max="12809" width="13.7109375" style="34" customWidth="1"/>
    <col min="12810" max="12810" width="13.85546875" style="34" customWidth="1"/>
    <col min="12811" max="12811" width="12.28515625" style="34" customWidth="1"/>
    <col min="12812" max="13050" width="8.85546875" style="34"/>
    <col min="13051" max="13051" width="7.42578125" style="34" customWidth="1"/>
    <col min="13052" max="13052" width="15" style="34" customWidth="1"/>
    <col min="13053" max="13053" width="36.140625" style="34" customWidth="1"/>
    <col min="13054" max="13054" width="18.28515625" style="34" customWidth="1"/>
    <col min="13055" max="13055" width="17.28515625" style="34" customWidth="1"/>
    <col min="13056" max="13056" width="19.5703125" style="34" customWidth="1"/>
    <col min="13057" max="13057" width="20.140625" style="34" customWidth="1"/>
    <col min="13058" max="13059" width="13.7109375" style="34" customWidth="1"/>
    <col min="13060" max="13061" width="13.5703125" style="34" customWidth="1"/>
    <col min="13062" max="13065" width="13.7109375" style="34" customWidth="1"/>
    <col min="13066" max="13066" width="13.85546875" style="34" customWidth="1"/>
    <col min="13067" max="13067" width="12.28515625" style="34" customWidth="1"/>
    <col min="13068" max="13306" width="8.85546875" style="34"/>
    <col min="13307" max="13307" width="7.42578125" style="34" customWidth="1"/>
    <col min="13308" max="13308" width="15" style="34" customWidth="1"/>
    <col min="13309" max="13309" width="36.140625" style="34" customWidth="1"/>
    <col min="13310" max="13310" width="18.28515625" style="34" customWidth="1"/>
    <col min="13311" max="13311" width="17.28515625" style="34" customWidth="1"/>
    <col min="13312" max="13312" width="19.5703125" style="34" customWidth="1"/>
    <col min="13313" max="13313" width="20.140625" style="34" customWidth="1"/>
    <col min="13314" max="13315" width="13.7109375" style="34" customWidth="1"/>
    <col min="13316" max="13317" width="13.5703125" style="34" customWidth="1"/>
    <col min="13318" max="13321" width="13.7109375" style="34" customWidth="1"/>
    <col min="13322" max="13322" width="13.85546875" style="34" customWidth="1"/>
    <col min="13323" max="13323" width="12.28515625" style="34" customWidth="1"/>
    <col min="13324" max="13562" width="8.85546875" style="34"/>
    <col min="13563" max="13563" width="7.42578125" style="34" customWidth="1"/>
    <col min="13564" max="13564" width="15" style="34" customWidth="1"/>
    <col min="13565" max="13565" width="36.140625" style="34" customWidth="1"/>
    <col min="13566" max="13566" width="18.28515625" style="34" customWidth="1"/>
    <col min="13567" max="13567" width="17.28515625" style="34" customWidth="1"/>
    <col min="13568" max="13568" width="19.5703125" style="34" customWidth="1"/>
    <col min="13569" max="13569" width="20.140625" style="34" customWidth="1"/>
    <col min="13570" max="13571" width="13.7109375" style="34" customWidth="1"/>
    <col min="13572" max="13573" width="13.5703125" style="34" customWidth="1"/>
    <col min="13574" max="13577" width="13.7109375" style="34" customWidth="1"/>
    <col min="13578" max="13578" width="13.85546875" style="34" customWidth="1"/>
    <col min="13579" max="13579" width="12.28515625" style="34" customWidth="1"/>
    <col min="13580" max="13818" width="8.85546875" style="34"/>
    <col min="13819" max="13819" width="7.42578125" style="34" customWidth="1"/>
    <col min="13820" max="13820" width="15" style="34" customWidth="1"/>
    <col min="13821" max="13821" width="36.140625" style="34" customWidth="1"/>
    <col min="13822" max="13822" width="18.28515625" style="34" customWidth="1"/>
    <col min="13823" max="13823" width="17.28515625" style="34" customWidth="1"/>
    <col min="13824" max="13824" width="19.5703125" style="34" customWidth="1"/>
    <col min="13825" max="13825" width="20.140625" style="34" customWidth="1"/>
    <col min="13826" max="13827" width="13.7109375" style="34" customWidth="1"/>
    <col min="13828" max="13829" width="13.5703125" style="34" customWidth="1"/>
    <col min="13830" max="13833" width="13.7109375" style="34" customWidth="1"/>
    <col min="13834" max="13834" width="13.85546875" style="34" customWidth="1"/>
    <col min="13835" max="13835" width="12.28515625" style="34" customWidth="1"/>
    <col min="13836" max="14074" width="8.85546875" style="34"/>
    <col min="14075" max="14075" width="7.42578125" style="34" customWidth="1"/>
    <col min="14076" max="14076" width="15" style="34" customWidth="1"/>
    <col min="14077" max="14077" width="36.140625" style="34" customWidth="1"/>
    <col min="14078" max="14078" width="18.28515625" style="34" customWidth="1"/>
    <col min="14079" max="14079" width="17.28515625" style="34" customWidth="1"/>
    <col min="14080" max="14080" width="19.5703125" style="34" customWidth="1"/>
    <col min="14081" max="14081" width="20.140625" style="34" customWidth="1"/>
    <col min="14082" max="14083" width="13.7109375" style="34" customWidth="1"/>
    <col min="14084" max="14085" width="13.5703125" style="34" customWidth="1"/>
    <col min="14086" max="14089" width="13.7109375" style="34" customWidth="1"/>
    <col min="14090" max="14090" width="13.85546875" style="34" customWidth="1"/>
    <col min="14091" max="14091" width="12.28515625" style="34" customWidth="1"/>
    <col min="14092" max="14330" width="8.85546875" style="34"/>
    <col min="14331" max="14331" width="7.42578125" style="34" customWidth="1"/>
    <col min="14332" max="14332" width="15" style="34" customWidth="1"/>
    <col min="14333" max="14333" width="36.140625" style="34" customWidth="1"/>
    <col min="14334" max="14334" width="18.28515625" style="34" customWidth="1"/>
    <col min="14335" max="14335" width="17.28515625" style="34" customWidth="1"/>
    <col min="14336" max="14336" width="19.5703125" style="34" customWidth="1"/>
    <col min="14337" max="14337" width="20.140625" style="34" customWidth="1"/>
    <col min="14338" max="14339" width="13.7109375" style="34" customWidth="1"/>
    <col min="14340" max="14341" width="13.5703125" style="34" customWidth="1"/>
    <col min="14342" max="14345" width="13.7109375" style="34" customWidth="1"/>
    <col min="14346" max="14346" width="13.85546875" style="34" customWidth="1"/>
    <col min="14347" max="14347" width="12.28515625" style="34" customWidth="1"/>
    <col min="14348" max="14586" width="8.85546875" style="34"/>
    <col min="14587" max="14587" width="7.42578125" style="34" customWidth="1"/>
    <col min="14588" max="14588" width="15" style="34" customWidth="1"/>
    <col min="14589" max="14589" width="36.140625" style="34" customWidth="1"/>
    <col min="14590" max="14590" width="18.28515625" style="34" customWidth="1"/>
    <col min="14591" max="14591" width="17.28515625" style="34" customWidth="1"/>
    <col min="14592" max="14592" width="19.5703125" style="34" customWidth="1"/>
    <col min="14593" max="14593" width="20.140625" style="34" customWidth="1"/>
    <col min="14594" max="14595" width="13.7109375" style="34" customWidth="1"/>
    <col min="14596" max="14597" width="13.5703125" style="34" customWidth="1"/>
    <col min="14598" max="14601" width="13.7109375" style="34" customWidth="1"/>
    <col min="14602" max="14602" width="13.85546875" style="34" customWidth="1"/>
    <col min="14603" max="14603" width="12.28515625" style="34" customWidth="1"/>
    <col min="14604" max="14842" width="8.85546875" style="34"/>
    <col min="14843" max="14843" width="7.42578125" style="34" customWidth="1"/>
    <col min="14844" max="14844" width="15" style="34" customWidth="1"/>
    <col min="14845" max="14845" width="36.140625" style="34" customWidth="1"/>
    <col min="14846" max="14846" width="18.28515625" style="34" customWidth="1"/>
    <col min="14847" max="14847" width="17.28515625" style="34" customWidth="1"/>
    <col min="14848" max="14848" width="19.5703125" style="34" customWidth="1"/>
    <col min="14849" max="14849" width="20.140625" style="34" customWidth="1"/>
    <col min="14850" max="14851" width="13.7109375" style="34" customWidth="1"/>
    <col min="14852" max="14853" width="13.5703125" style="34" customWidth="1"/>
    <col min="14854" max="14857" width="13.7109375" style="34" customWidth="1"/>
    <col min="14858" max="14858" width="13.85546875" style="34" customWidth="1"/>
    <col min="14859" max="14859" width="12.28515625" style="34" customWidth="1"/>
    <col min="14860" max="15098" width="8.85546875" style="34"/>
    <col min="15099" max="15099" width="7.42578125" style="34" customWidth="1"/>
    <col min="15100" max="15100" width="15" style="34" customWidth="1"/>
    <col min="15101" max="15101" width="36.140625" style="34" customWidth="1"/>
    <col min="15102" max="15102" width="18.28515625" style="34" customWidth="1"/>
    <col min="15103" max="15103" width="17.28515625" style="34" customWidth="1"/>
    <col min="15104" max="15104" width="19.5703125" style="34" customWidth="1"/>
    <col min="15105" max="15105" width="20.140625" style="34" customWidth="1"/>
    <col min="15106" max="15107" width="13.7109375" style="34" customWidth="1"/>
    <col min="15108" max="15109" width="13.5703125" style="34" customWidth="1"/>
    <col min="15110" max="15113" width="13.7109375" style="34" customWidth="1"/>
    <col min="15114" max="15114" width="13.85546875" style="34" customWidth="1"/>
    <col min="15115" max="15115" width="12.28515625" style="34" customWidth="1"/>
    <col min="15116" max="15354" width="8.85546875" style="34"/>
    <col min="15355" max="15355" width="7.42578125" style="34" customWidth="1"/>
    <col min="15356" max="15356" width="15" style="34" customWidth="1"/>
    <col min="15357" max="15357" width="36.140625" style="34" customWidth="1"/>
    <col min="15358" max="15358" width="18.28515625" style="34" customWidth="1"/>
    <col min="15359" max="15359" width="17.28515625" style="34" customWidth="1"/>
    <col min="15360" max="15360" width="19.5703125" style="34" customWidth="1"/>
    <col min="15361" max="15361" width="20.140625" style="34" customWidth="1"/>
    <col min="15362" max="15363" width="13.7109375" style="34" customWidth="1"/>
    <col min="15364" max="15365" width="13.5703125" style="34" customWidth="1"/>
    <col min="15366" max="15369" width="13.7109375" style="34" customWidth="1"/>
    <col min="15370" max="15370" width="13.85546875" style="34" customWidth="1"/>
    <col min="15371" max="15371" width="12.28515625" style="34" customWidth="1"/>
    <col min="15372" max="15610" width="8.85546875" style="34"/>
    <col min="15611" max="15611" width="7.42578125" style="34" customWidth="1"/>
    <col min="15612" max="15612" width="15" style="34" customWidth="1"/>
    <col min="15613" max="15613" width="36.140625" style="34" customWidth="1"/>
    <col min="15614" max="15614" width="18.28515625" style="34" customWidth="1"/>
    <col min="15615" max="15615" width="17.28515625" style="34" customWidth="1"/>
    <col min="15616" max="15616" width="19.5703125" style="34" customWidth="1"/>
    <col min="15617" max="15617" width="20.140625" style="34" customWidth="1"/>
    <col min="15618" max="15619" width="13.7109375" style="34" customWidth="1"/>
    <col min="15620" max="15621" width="13.5703125" style="34" customWidth="1"/>
    <col min="15622" max="15625" width="13.7109375" style="34" customWidth="1"/>
    <col min="15626" max="15626" width="13.85546875" style="34" customWidth="1"/>
    <col min="15627" max="15627" width="12.28515625" style="34" customWidth="1"/>
    <col min="15628" max="15866" width="8.85546875" style="34"/>
    <col min="15867" max="15867" width="7.42578125" style="34" customWidth="1"/>
    <col min="15868" max="15868" width="15" style="34" customWidth="1"/>
    <col min="15869" max="15869" width="36.140625" style="34" customWidth="1"/>
    <col min="15870" max="15870" width="18.28515625" style="34" customWidth="1"/>
    <col min="15871" max="15871" width="17.28515625" style="34" customWidth="1"/>
    <col min="15872" max="15872" width="19.5703125" style="34" customWidth="1"/>
    <col min="15873" max="15873" width="20.140625" style="34" customWidth="1"/>
    <col min="15874" max="15875" width="13.7109375" style="34" customWidth="1"/>
    <col min="15876" max="15877" width="13.5703125" style="34" customWidth="1"/>
    <col min="15878" max="15881" width="13.7109375" style="34" customWidth="1"/>
    <col min="15882" max="15882" width="13.85546875" style="34" customWidth="1"/>
    <col min="15883" max="15883" width="12.28515625" style="34" customWidth="1"/>
    <col min="15884" max="16122" width="8.85546875" style="34"/>
    <col min="16123" max="16123" width="7.42578125" style="34" customWidth="1"/>
    <col min="16124" max="16124" width="15" style="34" customWidth="1"/>
    <col min="16125" max="16125" width="36.140625" style="34" customWidth="1"/>
    <col min="16126" max="16126" width="18.28515625" style="34" customWidth="1"/>
    <col min="16127" max="16127" width="17.28515625" style="34" customWidth="1"/>
    <col min="16128" max="16128" width="19.5703125" style="34" customWidth="1"/>
    <col min="16129" max="16129" width="20.140625" style="34" customWidth="1"/>
    <col min="16130" max="16131" width="13.7109375" style="34" customWidth="1"/>
    <col min="16132" max="16133" width="13.5703125" style="34" customWidth="1"/>
    <col min="16134" max="16137" width="13.7109375" style="34" customWidth="1"/>
    <col min="16138" max="16138" width="13.85546875" style="34" customWidth="1"/>
    <col min="16139" max="16139" width="12.28515625" style="34" customWidth="1"/>
    <col min="16140" max="16384" width="8.85546875" style="34"/>
  </cols>
  <sheetData>
    <row r="1" spans="1:93" ht="33.6" customHeight="1" x14ac:dyDescent="0.25">
      <c r="A1" s="33"/>
      <c r="B1" s="33"/>
      <c r="C1" s="33"/>
      <c r="D1" s="33"/>
      <c r="E1" s="33"/>
      <c r="F1" s="33"/>
      <c r="G1" s="33"/>
      <c r="H1" s="89"/>
      <c r="I1" s="207" t="s">
        <v>1046</v>
      </c>
      <c r="J1" s="208"/>
      <c r="K1" s="208"/>
      <c r="L1" s="208"/>
      <c r="M1" s="208"/>
      <c r="N1" s="208"/>
      <c r="O1" s="208"/>
      <c r="P1" s="208"/>
      <c r="Q1" s="95"/>
    </row>
    <row r="2" spans="1:93" ht="29.45" customHeight="1" x14ac:dyDescent="0.25">
      <c r="A2" s="33"/>
      <c r="B2" s="33"/>
      <c r="C2" s="33"/>
      <c r="D2" s="33"/>
      <c r="E2" s="33"/>
      <c r="F2" s="33"/>
      <c r="G2" s="33"/>
      <c r="H2" s="89"/>
      <c r="I2" s="208"/>
      <c r="J2" s="208"/>
      <c r="K2" s="208"/>
      <c r="L2" s="208"/>
      <c r="M2" s="208"/>
      <c r="N2" s="208"/>
      <c r="O2" s="208"/>
      <c r="P2" s="208"/>
      <c r="Q2" s="95"/>
    </row>
    <row r="3" spans="1:93" ht="15" customHeight="1" x14ac:dyDescent="0.25">
      <c r="A3" s="33"/>
      <c r="B3" s="33"/>
      <c r="C3" s="33"/>
      <c r="D3" s="33"/>
      <c r="E3" s="33"/>
      <c r="F3" s="33"/>
      <c r="G3" s="33"/>
      <c r="H3" s="35"/>
      <c r="I3" s="35"/>
      <c r="J3" s="35"/>
      <c r="K3" s="89"/>
      <c r="L3" s="89"/>
      <c r="M3" s="89"/>
      <c r="N3" s="89"/>
      <c r="O3" s="89"/>
      <c r="P3" s="89"/>
    </row>
    <row r="4" spans="1:93" ht="18" x14ac:dyDescent="0.25">
      <c r="A4" s="209" t="s">
        <v>945</v>
      </c>
      <c r="B4" s="209"/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  <c r="O4" s="209"/>
      <c r="P4" s="209"/>
    </row>
    <row r="5" spans="1:93" s="36" customFormat="1" x14ac:dyDescent="0.25">
      <c r="A5" s="210"/>
      <c r="B5" s="210"/>
      <c r="C5" s="210"/>
      <c r="D5" s="210"/>
      <c r="E5" s="210"/>
      <c r="F5" s="210"/>
      <c r="G5" s="210"/>
      <c r="H5" s="210"/>
      <c r="I5" s="210"/>
      <c r="J5" s="210"/>
      <c r="K5" s="210"/>
      <c r="L5" s="210"/>
      <c r="M5" s="210"/>
      <c r="N5" s="210"/>
      <c r="O5" s="210"/>
      <c r="P5" s="210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</row>
    <row r="6" spans="1:93" ht="15" customHeight="1" x14ac:dyDescent="0.25">
      <c r="A6" s="211" t="s">
        <v>1017</v>
      </c>
      <c r="B6" s="211" t="s">
        <v>583</v>
      </c>
      <c r="C6" s="211"/>
      <c r="D6" s="211" t="s">
        <v>584</v>
      </c>
      <c r="E6" s="211" t="s">
        <v>585</v>
      </c>
      <c r="F6" s="211" t="s">
        <v>586</v>
      </c>
      <c r="G6" s="211" t="s">
        <v>587</v>
      </c>
      <c r="H6" s="213" t="s">
        <v>588</v>
      </c>
      <c r="I6" s="214"/>
      <c r="J6" s="214"/>
      <c r="K6" s="214"/>
      <c r="L6" s="214"/>
      <c r="M6" s="214"/>
      <c r="N6" s="214"/>
      <c r="O6" s="215"/>
      <c r="P6" s="211" t="s">
        <v>589</v>
      </c>
    </row>
    <row r="7" spans="1:93" ht="31.5" x14ac:dyDescent="0.25">
      <c r="A7" s="212"/>
      <c r="B7" s="212"/>
      <c r="C7" s="212"/>
      <c r="D7" s="212"/>
      <c r="E7" s="212"/>
      <c r="F7" s="212"/>
      <c r="G7" s="212"/>
      <c r="H7" s="37">
        <v>2023</v>
      </c>
      <c r="I7" s="37">
        <v>2024</v>
      </c>
      <c r="J7" s="37">
        <v>2025</v>
      </c>
      <c r="K7" s="37">
        <v>2026</v>
      </c>
      <c r="L7" s="37">
        <v>2027</v>
      </c>
      <c r="M7" s="37">
        <v>2028</v>
      </c>
      <c r="N7" s="71">
        <v>2029</v>
      </c>
      <c r="O7" s="71" t="s">
        <v>590</v>
      </c>
      <c r="P7" s="212"/>
    </row>
    <row r="8" spans="1:93" ht="15" customHeight="1" x14ac:dyDescent="0.25">
      <c r="A8" s="195" t="s">
        <v>591</v>
      </c>
      <c r="B8" s="196"/>
      <c r="C8" s="196"/>
      <c r="D8" s="196"/>
      <c r="E8" s="196"/>
      <c r="F8" s="196"/>
      <c r="G8" s="196"/>
      <c r="H8" s="196"/>
      <c r="I8" s="196"/>
      <c r="J8" s="196"/>
      <c r="K8" s="196"/>
      <c r="L8" s="196"/>
      <c r="M8" s="196"/>
      <c r="N8" s="196"/>
      <c r="O8" s="196"/>
      <c r="P8" s="197"/>
    </row>
    <row r="9" spans="1:93" s="42" customFormat="1" ht="47.25" x14ac:dyDescent="0.25">
      <c r="A9" s="38" t="s">
        <v>592</v>
      </c>
      <c r="B9" s="39" t="s">
        <v>593</v>
      </c>
      <c r="C9" s="39" t="s">
        <v>1047</v>
      </c>
      <c r="D9" s="38" t="s">
        <v>596</v>
      </c>
      <c r="E9" s="38" t="s">
        <v>597</v>
      </c>
      <c r="F9" s="40">
        <v>46789</v>
      </c>
      <c r="G9" s="41">
        <v>46789</v>
      </c>
      <c r="H9" s="40">
        <v>7612.26</v>
      </c>
      <c r="I9" s="40">
        <v>8368.48</v>
      </c>
      <c r="J9" s="40">
        <v>8168.04</v>
      </c>
      <c r="K9" s="40">
        <v>7832.66</v>
      </c>
      <c r="L9" s="40">
        <v>7496.39</v>
      </c>
      <c r="M9" s="40">
        <v>7161.48</v>
      </c>
      <c r="N9" s="40">
        <v>6823.36</v>
      </c>
      <c r="O9" s="40">
        <v>1671.54</v>
      </c>
      <c r="P9" s="41">
        <f t="shared" ref="P9:P61" si="0">SUM(H9:O9)</f>
        <v>55134.21</v>
      </c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</row>
    <row r="10" spans="1:93" s="42" customFormat="1" ht="47.25" x14ac:dyDescent="0.25">
      <c r="A10" s="38" t="s">
        <v>594</v>
      </c>
      <c r="B10" s="39" t="s">
        <v>593</v>
      </c>
      <c r="C10" s="39" t="s">
        <v>946</v>
      </c>
      <c r="D10" s="38" t="s">
        <v>599</v>
      </c>
      <c r="E10" s="38" t="s">
        <v>600</v>
      </c>
      <c r="F10" s="40">
        <v>56260</v>
      </c>
      <c r="G10" s="41">
        <v>50882</v>
      </c>
      <c r="H10" s="40">
        <v>3151.52</v>
      </c>
      <c r="I10" s="40">
        <v>4116.9799999999996</v>
      </c>
      <c r="J10" s="40">
        <v>4079.52</v>
      </c>
      <c r="K10" s="40">
        <v>3990.57</v>
      </c>
      <c r="L10" s="40">
        <v>3901.35</v>
      </c>
      <c r="M10" s="40">
        <v>3817.01</v>
      </c>
      <c r="N10" s="40">
        <v>3722.81</v>
      </c>
      <c r="O10" s="40">
        <v>53310.64</v>
      </c>
      <c r="P10" s="41">
        <f t="shared" si="0"/>
        <v>80090.399999999994</v>
      </c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</row>
    <row r="11" spans="1:93" s="42" customFormat="1" ht="47.25" x14ac:dyDescent="0.25">
      <c r="A11" s="38" t="s">
        <v>595</v>
      </c>
      <c r="B11" s="39" t="s">
        <v>593</v>
      </c>
      <c r="C11" s="39" t="s">
        <v>947</v>
      </c>
      <c r="D11" s="38" t="s">
        <v>602</v>
      </c>
      <c r="E11" s="38" t="s">
        <v>948</v>
      </c>
      <c r="F11" s="40">
        <v>65000</v>
      </c>
      <c r="G11" s="41">
        <v>42192</v>
      </c>
      <c r="H11" s="40">
        <v>3207.1099999999997</v>
      </c>
      <c r="I11" s="40">
        <v>4116.97</v>
      </c>
      <c r="J11" s="40">
        <v>4019.68</v>
      </c>
      <c r="K11" s="40">
        <v>3914.13</v>
      </c>
      <c r="L11" s="40">
        <v>3808.3</v>
      </c>
      <c r="M11" s="40">
        <v>3706.01</v>
      </c>
      <c r="N11" s="40">
        <v>3596.48</v>
      </c>
      <c r="O11" s="40">
        <v>32593.1</v>
      </c>
      <c r="P11" s="41">
        <f t="shared" si="0"/>
        <v>58961.78</v>
      </c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</row>
    <row r="12" spans="1:93" s="42" customFormat="1" ht="47.25" x14ac:dyDescent="0.25">
      <c r="A12" s="38" t="s">
        <v>598</v>
      </c>
      <c r="B12" s="39" t="s">
        <v>593</v>
      </c>
      <c r="C12" s="39" t="s">
        <v>949</v>
      </c>
      <c r="D12" s="38" t="s">
        <v>602</v>
      </c>
      <c r="E12" s="38" t="s">
        <v>948</v>
      </c>
      <c r="F12" s="40">
        <v>75000</v>
      </c>
      <c r="G12" s="41">
        <v>37800</v>
      </c>
      <c r="H12" s="40">
        <v>2806.9</v>
      </c>
      <c r="I12" s="40">
        <v>3674.32</v>
      </c>
      <c r="J12" s="40">
        <v>3601.25</v>
      </c>
      <c r="K12" s="40">
        <v>3506.69</v>
      </c>
      <c r="L12" s="40">
        <v>3411.89</v>
      </c>
      <c r="M12" s="40">
        <v>3320.27</v>
      </c>
      <c r="N12" s="40">
        <v>3222.11</v>
      </c>
      <c r="O12" s="40">
        <v>29200.34</v>
      </c>
      <c r="P12" s="41">
        <f t="shared" si="0"/>
        <v>52743.770000000004</v>
      </c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</row>
    <row r="13" spans="1:93" s="42" customFormat="1" ht="31.5" x14ac:dyDescent="0.25">
      <c r="A13" s="38" t="s">
        <v>601</v>
      </c>
      <c r="B13" s="39" t="s">
        <v>593</v>
      </c>
      <c r="C13" s="39" t="s">
        <v>950</v>
      </c>
      <c r="D13" s="38" t="s">
        <v>606</v>
      </c>
      <c r="E13" s="38" t="s">
        <v>607</v>
      </c>
      <c r="F13" s="40">
        <v>683972</v>
      </c>
      <c r="G13" s="41">
        <v>20808</v>
      </c>
      <c r="H13" s="40">
        <v>21107.210000000003</v>
      </c>
      <c r="I13" s="40">
        <v>0</v>
      </c>
      <c r="J13" s="40">
        <v>0</v>
      </c>
      <c r="K13" s="40">
        <v>0</v>
      </c>
      <c r="L13" s="40">
        <v>0</v>
      </c>
      <c r="M13" s="40">
        <v>0</v>
      </c>
      <c r="N13" s="40">
        <v>0</v>
      </c>
      <c r="O13" s="40">
        <v>0</v>
      </c>
      <c r="P13" s="41">
        <f t="shared" si="0"/>
        <v>21107.210000000003</v>
      </c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</row>
    <row r="14" spans="1:93" s="42" customFormat="1" x14ac:dyDescent="0.25">
      <c r="A14" s="38" t="s">
        <v>603</v>
      </c>
      <c r="B14" s="39" t="s">
        <v>593</v>
      </c>
      <c r="C14" s="39" t="s">
        <v>951</v>
      </c>
      <c r="D14" s="38" t="s">
        <v>611</v>
      </c>
      <c r="E14" s="38" t="s">
        <v>612</v>
      </c>
      <c r="F14" s="40">
        <v>426862</v>
      </c>
      <c r="G14" s="41">
        <v>14672</v>
      </c>
      <c r="H14" s="40">
        <v>14742.91</v>
      </c>
      <c r="I14" s="40">
        <v>0</v>
      </c>
      <c r="J14" s="40">
        <v>0</v>
      </c>
      <c r="K14" s="40">
        <v>0</v>
      </c>
      <c r="L14" s="40">
        <v>0</v>
      </c>
      <c r="M14" s="40">
        <v>0</v>
      </c>
      <c r="N14" s="40">
        <v>0</v>
      </c>
      <c r="O14" s="40">
        <v>0</v>
      </c>
      <c r="P14" s="41">
        <f t="shared" si="0"/>
        <v>14742.91</v>
      </c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</row>
    <row r="15" spans="1:93" s="42" customFormat="1" ht="31.5" x14ac:dyDescent="0.25">
      <c r="A15" s="38" t="s">
        <v>604</v>
      </c>
      <c r="B15" s="39" t="s">
        <v>593</v>
      </c>
      <c r="C15" s="39" t="s">
        <v>952</v>
      </c>
      <c r="D15" s="38" t="s">
        <v>614</v>
      </c>
      <c r="E15" s="38" t="s">
        <v>612</v>
      </c>
      <c r="F15" s="40">
        <v>1195212</v>
      </c>
      <c r="G15" s="41">
        <v>64607</v>
      </c>
      <c r="H15" s="40">
        <v>64720.909999999996</v>
      </c>
      <c r="I15" s="40">
        <v>0</v>
      </c>
      <c r="J15" s="40">
        <v>0</v>
      </c>
      <c r="K15" s="40">
        <v>0</v>
      </c>
      <c r="L15" s="40">
        <v>0</v>
      </c>
      <c r="M15" s="40">
        <v>0</v>
      </c>
      <c r="N15" s="40">
        <v>0</v>
      </c>
      <c r="O15" s="40">
        <v>0</v>
      </c>
      <c r="P15" s="41">
        <f t="shared" si="0"/>
        <v>64720.909999999996</v>
      </c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</row>
    <row r="16" spans="1:93" s="42" customFormat="1" ht="31.5" x14ac:dyDescent="0.25">
      <c r="A16" s="38" t="s">
        <v>605</v>
      </c>
      <c r="B16" s="39" t="s">
        <v>593</v>
      </c>
      <c r="C16" s="39" t="s">
        <v>953</v>
      </c>
      <c r="D16" s="38" t="s">
        <v>620</v>
      </c>
      <c r="E16" s="38" t="s">
        <v>621</v>
      </c>
      <c r="F16" s="40">
        <v>3783184</v>
      </c>
      <c r="G16" s="41">
        <v>3047292</v>
      </c>
      <c r="H16" s="40">
        <v>326169.59999999998</v>
      </c>
      <c r="I16" s="40">
        <v>352349.55</v>
      </c>
      <c r="J16" s="40">
        <v>341097.94</v>
      </c>
      <c r="K16" s="40">
        <v>327518.19</v>
      </c>
      <c r="L16" s="40">
        <v>309432.68</v>
      </c>
      <c r="M16" s="40">
        <v>284327.84999999998</v>
      </c>
      <c r="N16" s="40">
        <v>271147.34999999998</v>
      </c>
      <c r="O16" s="40">
        <v>1821602.65</v>
      </c>
      <c r="P16" s="41">
        <f t="shared" si="0"/>
        <v>4033645.8099999996</v>
      </c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</row>
    <row r="17" spans="1:76" s="42" customFormat="1" ht="31.5" x14ac:dyDescent="0.25">
      <c r="A17" s="38" t="s">
        <v>608</v>
      </c>
      <c r="B17" s="39" t="s">
        <v>593</v>
      </c>
      <c r="C17" s="39" t="s">
        <v>954</v>
      </c>
      <c r="D17" s="38" t="s">
        <v>955</v>
      </c>
      <c r="E17" s="38" t="s">
        <v>623</v>
      </c>
      <c r="F17" s="40">
        <v>400000</v>
      </c>
      <c r="G17" s="41">
        <v>329420</v>
      </c>
      <c r="H17" s="40">
        <v>94917.57</v>
      </c>
      <c r="I17" s="40">
        <v>94680.639999999999</v>
      </c>
      <c r="J17" s="40">
        <v>94440.76</v>
      </c>
      <c r="K17" s="40">
        <v>47134.02</v>
      </c>
      <c r="L17" s="40">
        <v>0</v>
      </c>
      <c r="M17" s="40">
        <v>0</v>
      </c>
      <c r="N17" s="40">
        <v>0</v>
      </c>
      <c r="O17" s="40">
        <v>0</v>
      </c>
      <c r="P17" s="41">
        <f t="shared" si="0"/>
        <v>331172.99000000005</v>
      </c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</row>
    <row r="18" spans="1:76" s="42" customFormat="1" ht="47.25" x14ac:dyDescent="0.25">
      <c r="A18" s="38" t="s">
        <v>610</v>
      </c>
      <c r="B18" s="39" t="s">
        <v>593</v>
      </c>
      <c r="C18" s="39" t="s">
        <v>625</v>
      </c>
      <c r="D18" s="38" t="s">
        <v>626</v>
      </c>
      <c r="E18" s="38" t="s">
        <v>627</v>
      </c>
      <c r="F18" s="40">
        <v>221900</v>
      </c>
      <c r="G18" s="41">
        <v>117477</v>
      </c>
      <c r="H18" s="40">
        <v>54214.12</v>
      </c>
      <c r="I18" s="40">
        <v>54587.57</v>
      </c>
      <c r="J18" s="40">
        <v>13456.37</v>
      </c>
      <c r="K18" s="40">
        <v>0</v>
      </c>
      <c r="L18" s="40">
        <v>0</v>
      </c>
      <c r="M18" s="40">
        <v>0</v>
      </c>
      <c r="N18" s="40">
        <v>0</v>
      </c>
      <c r="O18" s="40">
        <v>0</v>
      </c>
      <c r="P18" s="41">
        <f t="shared" si="0"/>
        <v>122258.06</v>
      </c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</row>
    <row r="19" spans="1:76" s="42" customFormat="1" ht="31.5" x14ac:dyDescent="0.25">
      <c r="A19" s="38" t="s">
        <v>613</v>
      </c>
      <c r="B19" s="39" t="s">
        <v>593</v>
      </c>
      <c r="C19" s="39" t="s">
        <v>956</v>
      </c>
      <c r="D19" s="38" t="s">
        <v>629</v>
      </c>
      <c r="E19" s="38" t="s">
        <v>630</v>
      </c>
      <c r="F19" s="40">
        <v>37794</v>
      </c>
      <c r="G19" s="41">
        <v>23240</v>
      </c>
      <c r="H19" s="40">
        <v>3156.5</v>
      </c>
      <c r="I19" s="40">
        <v>3561.67</v>
      </c>
      <c r="J19" s="40">
        <v>3446.23</v>
      </c>
      <c r="K19" s="40">
        <v>3326.63</v>
      </c>
      <c r="L19" s="40">
        <v>3206.71</v>
      </c>
      <c r="M19" s="40">
        <v>3087.78</v>
      </c>
      <c r="N19" s="40">
        <v>2966.75</v>
      </c>
      <c r="O19" s="40">
        <v>4904.6000000000004</v>
      </c>
      <c r="P19" s="41">
        <f t="shared" si="0"/>
        <v>27656.869999999995</v>
      </c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</row>
    <row r="20" spans="1:76" s="42" customFormat="1" ht="47.25" x14ac:dyDescent="0.25">
      <c r="A20" s="38" t="s">
        <v>615</v>
      </c>
      <c r="B20" s="39" t="s">
        <v>593</v>
      </c>
      <c r="C20" s="39" t="s">
        <v>957</v>
      </c>
      <c r="D20" s="38" t="s">
        <v>629</v>
      </c>
      <c r="E20" s="38" t="s">
        <v>632</v>
      </c>
      <c r="F20" s="40">
        <v>426584</v>
      </c>
      <c r="G20" s="41">
        <v>329850</v>
      </c>
      <c r="H20" s="40">
        <v>24804.59</v>
      </c>
      <c r="I20" s="40">
        <v>31491.25</v>
      </c>
      <c r="J20" s="40">
        <v>30763.360000000001</v>
      </c>
      <c r="K20" s="40">
        <v>29971.25</v>
      </c>
      <c r="L20" s="40">
        <v>29176.99</v>
      </c>
      <c r="M20" s="40">
        <v>28411.03</v>
      </c>
      <c r="N20" s="40">
        <v>27587.39</v>
      </c>
      <c r="O20" s="40">
        <v>264756.56</v>
      </c>
      <c r="P20" s="41">
        <f t="shared" si="0"/>
        <v>466962.42</v>
      </c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</row>
    <row r="21" spans="1:76" s="42" customFormat="1" ht="63" x14ac:dyDescent="0.25">
      <c r="A21" s="38" t="s">
        <v>616</v>
      </c>
      <c r="B21" s="39" t="s">
        <v>593</v>
      </c>
      <c r="C21" s="39" t="s">
        <v>634</v>
      </c>
      <c r="D21" s="38" t="s">
        <v>635</v>
      </c>
      <c r="E21" s="38" t="s">
        <v>636</v>
      </c>
      <c r="F21" s="40">
        <v>105805</v>
      </c>
      <c r="G21" s="41">
        <v>70566</v>
      </c>
      <c r="H21" s="40">
        <v>8801.57</v>
      </c>
      <c r="I21" s="40">
        <v>10068.959999999999</v>
      </c>
      <c r="J21" s="40">
        <v>9889.41</v>
      </c>
      <c r="K21" s="40">
        <v>9554.99</v>
      </c>
      <c r="L21" s="40">
        <v>9219.61</v>
      </c>
      <c r="M21" s="40">
        <v>8887.7000000000007</v>
      </c>
      <c r="N21" s="40">
        <v>8548.41</v>
      </c>
      <c r="O21" s="40">
        <v>19917.689999999999</v>
      </c>
      <c r="P21" s="41">
        <f t="shared" si="0"/>
        <v>84888.340000000011</v>
      </c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</row>
    <row r="22" spans="1:76" s="42" customFormat="1" ht="47.25" x14ac:dyDescent="0.25">
      <c r="A22" s="38" t="s">
        <v>617</v>
      </c>
      <c r="B22" s="39" t="s">
        <v>593</v>
      </c>
      <c r="C22" s="39" t="s">
        <v>638</v>
      </c>
      <c r="D22" s="38" t="s">
        <v>635</v>
      </c>
      <c r="E22" s="38" t="s">
        <v>636</v>
      </c>
      <c r="F22" s="40">
        <v>93510</v>
      </c>
      <c r="G22" s="41">
        <v>62358</v>
      </c>
      <c r="H22" s="40">
        <v>7777.81</v>
      </c>
      <c r="I22" s="40">
        <v>8897.75</v>
      </c>
      <c r="J22" s="40">
        <v>8739.11</v>
      </c>
      <c r="K22" s="40">
        <v>8443.56</v>
      </c>
      <c r="L22" s="40">
        <v>8147.2</v>
      </c>
      <c r="M22" s="40">
        <v>7853.89</v>
      </c>
      <c r="N22" s="40">
        <v>7554.09</v>
      </c>
      <c r="O22" s="40">
        <v>17600.89</v>
      </c>
      <c r="P22" s="41">
        <f t="shared" si="0"/>
        <v>75014.3</v>
      </c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</row>
    <row r="23" spans="1:76" s="42" customFormat="1" ht="47.25" x14ac:dyDescent="0.25">
      <c r="A23" s="38" t="s">
        <v>618</v>
      </c>
      <c r="B23" s="39" t="s">
        <v>593</v>
      </c>
      <c r="C23" s="39" t="s">
        <v>1049</v>
      </c>
      <c r="D23" s="38" t="s">
        <v>640</v>
      </c>
      <c r="E23" s="38" t="s">
        <v>641</v>
      </c>
      <c r="F23" s="40">
        <v>782000</v>
      </c>
      <c r="G23" s="41">
        <v>782000</v>
      </c>
      <c r="H23" s="40">
        <v>18692.8</v>
      </c>
      <c r="I23" s="40">
        <v>83261.77</v>
      </c>
      <c r="J23" s="40">
        <v>98175.53</v>
      </c>
      <c r="K23" s="40">
        <v>95155.15</v>
      </c>
      <c r="L23" s="40">
        <v>92126.46</v>
      </c>
      <c r="M23" s="40">
        <v>89162.02</v>
      </c>
      <c r="N23" s="40">
        <v>86064.91</v>
      </c>
      <c r="O23" s="40">
        <v>485805.67</v>
      </c>
      <c r="P23" s="41">
        <f t="shared" si="0"/>
        <v>1048444.31</v>
      </c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</row>
    <row r="24" spans="1:76" s="42" customFormat="1" ht="31.5" x14ac:dyDescent="0.25">
      <c r="A24" s="38" t="s">
        <v>619</v>
      </c>
      <c r="B24" s="39" t="s">
        <v>593</v>
      </c>
      <c r="C24" s="39" t="s">
        <v>642</v>
      </c>
      <c r="D24" s="38" t="s">
        <v>643</v>
      </c>
      <c r="E24" s="38" t="s">
        <v>644</v>
      </c>
      <c r="F24" s="40">
        <v>574582</v>
      </c>
      <c r="G24" s="41">
        <v>302430</v>
      </c>
      <c r="H24" s="40">
        <v>47186.07</v>
      </c>
      <c r="I24" s="40">
        <v>51414.54</v>
      </c>
      <c r="J24" s="40">
        <v>50047.47</v>
      </c>
      <c r="K24" s="40">
        <v>48231.88</v>
      </c>
      <c r="L24" s="40">
        <v>46411.3</v>
      </c>
      <c r="M24" s="40">
        <v>44599.43</v>
      </c>
      <c r="N24" s="40">
        <v>42767.62</v>
      </c>
      <c r="O24" s="40">
        <v>20799.669999999998</v>
      </c>
      <c r="P24" s="41">
        <f t="shared" si="0"/>
        <v>351457.98</v>
      </c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</row>
    <row r="25" spans="1:76" s="42" customFormat="1" ht="31.5" x14ac:dyDescent="0.25">
      <c r="A25" s="38" t="s">
        <v>622</v>
      </c>
      <c r="B25" s="39" t="s">
        <v>593</v>
      </c>
      <c r="C25" s="39" t="s">
        <v>646</v>
      </c>
      <c r="D25" s="38" t="s">
        <v>647</v>
      </c>
      <c r="E25" s="38" t="s">
        <v>648</v>
      </c>
      <c r="F25" s="40">
        <v>6355406</v>
      </c>
      <c r="G25" s="41">
        <v>4782960</v>
      </c>
      <c r="H25" s="40">
        <v>376571.67</v>
      </c>
      <c r="I25" s="40">
        <v>453986.91</v>
      </c>
      <c r="J25" s="40">
        <v>452390.31</v>
      </c>
      <c r="K25" s="40">
        <v>440590.06</v>
      </c>
      <c r="L25" s="40">
        <v>428757.43</v>
      </c>
      <c r="M25" s="40">
        <v>417329.74</v>
      </c>
      <c r="N25" s="40">
        <v>405075.95</v>
      </c>
      <c r="O25" s="40">
        <v>3743406.05</v>
      </c>
      <c r="P25" s="41">
        <f t="shared" si="0"/>
        <v>6718108.1200000001</v>
      </c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</row>
    <row r="26" spans="1:76" s="73" customFormat="1" ht="45" hidden="1" customHeight="1" x14ac:dyDescent="0.25">
      <c r="A26" s="38" t="s">
        <v>624</v>
      </c>
      <c r="B26" s="39" t="s">
        <v>593</v>
      </c>
      <c r="C26" s="39" t="s">
        <v>652</v>
      </c>
      <c r="D26" s="38" t="s">
        <v>653</v>
      </c>
      <c r="E26" s="38" t="s">
        <v>654</v>
      </c>
      <c r="F26" s="40">
        <v>296240</v>
      </c>
      <c r="G26" s="41">
        <v>210986</v>
      </c>
      <c r="H26" s="40">
        <v>17867.28</v>
      </c>
      <c r="I26" s="40">
        <v>22052.21</v>
      </c>
      <c r="J26" s="40">
        <v>21807.49</v>
      </c>
      <c r="K26" s="40">
        <v>21194.63</v>
      </c>
      <c r="L26" s="40">
        <v>20580.060000000001</v>
      </c>
      <c r="M26" s="40">
        <v>19981.88</v>
      </c>
      <c r="N26" s="40">
        <v>19350.080000000002</v>
      </c>
      <c r="O26" s="40">
        <v>139722.29</v>
      </c>
      <c r="P26" s="41">
        <f t="shared" si="0"/>
        <v>282555.92000000004</v>
      </c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  <c r="AD26" s="72"/>
      <c r="AE26" s="72"/>
      <c r="AF26" s="72"/>
      <c r="AG26" s="72"/>
      <c r="AH26" s="72"/>
      <c r="AI26" s="72"/>
      <c r="AJ26" s="72"/>
      <c r="AK26" s="72"/>
      <c r="AL26" s="72"/>
      <c r="AM26" s="72"/>
      <c r="AN26" s="72"/>
      <c r="AO26" s="72"/>
      <c r="AP26" s="72"/>
      <c r="AQ26" s="72"/>
      <c r="AR26" s="72"/>
      <c r="AS26" s="72"/>
      <c r="AT26" s="72"/>
      <c r="AU26" s="72"/>
      <c r="AV26" s="72"/>
      <c r="AW26" s="72"/>
      <c r="AX26" s="72"/>
      <c r="AY26" s="72"/>
      <c r="AZ26" s="72"/>
      <c r="BA26" s="72"/>
      <c r="BB26" s="72"/>
      <c r="BC26" s="72"/>
      <c r="BD26" s="72"/>
      <c r="BE26" s="72"/>
      <c r="BF26" s="72"/>
      <c r="BG26" s="72"/>
      <c r="BH26" s="72"/>
      <c r="BI26" s="72"/>
      <c r="BJ26" s="72"/>
      <c r="BK26" s="72"/>
      <c r="BL26" s="72"/>
      <c r="BM26" s="72"/>
      <c r="BN26" s="72"/>
      <c r="BO26" s="72"/>
      <c r="BP26" s="72"/>
      <c r="BQ26" s="72"/>
      <c r="BR26" s="72"/>
      <c r="BS26" s="72"/>
      <c r="BT26" s="72"/>
      <c r="BU26" s="72"/>
      <c r="BV26" s="72"/>
      <c r="BW26" s="72"/>
      <c r="BX26" s="72"/>
    </row>
    <row r="27" spans="1:76" s="73" customFormat="1" ht="60" hidden="1" customHeight="1" x14ac:dyDescent="0.25">
      <c r="A27" s="38" t="s">
        <v>628</v>
      </c>
      <c r="B27" s="39" t="s">
        <v>593</v>
      </c>
      <c r="C27" s="39" t="s">
        <v>1050</v>
      </c>
      <c r="D27" s="38" t="s">
        <v>656</v>
      </c>
      <c r="E27" s="38" t="s">
        <v>657</v>
      </c>
      <c r="F27" s="40">
        <v>343744</v>
      </c>
      <c r="G27" s="41">
        <v>324666</v>
      </c>
      <c r="H27" s="40">
        <v>32547.690000000002</v>
      </c>
      <c r="I27" s="40">
        <v>39967.599999999999</v>
      </c>
      <c r="J27" s="40">
        <v>38951.56</v>
      </c>
      <c r="K27" s="40">
        <v>37681.11</v>
      </c>
      <c r="L27" s="40">
        <v>36407.160000000003</v>
      </c>
      <c r="M27" s="40">
        <v>35157.65</v>
      </c>
      <c r="N27" s="40">
        <v>33857.54</v>
      </c>
      <c r="O27" s="40">
        <v>170010.76</v>
      </c>
      <c r="P27" s="41">
        <f t="shared" si="0"/>
        <v>424581.07000000007</v>
      </c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72"/>
      <c r="AI27" s="72"/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72"/>
      <c r="BN27" s="72"/>
      <c r="BO27" s="72"/>
      <c r="BP27" s="72"/>
      <c r="BQ27" s="72"/>
      <c r="BR27" s="72"/>
      <c r="BS27" s="72"/>
      <c r="BT27" s="72"/>
      <c r="BU27" s="72"/>
      <c r="BV27" s="72"/>
      <c r="BW27" s="72"/>
      <c r="BX27" s="72"/>
    </row>
    <row r="28" spans="1:76" s="42" customFormat="1" ht="31.5" x14ac:dyDescent="0.25">
      <c r="A28" s="38" t="s">
        <v>631</v>
      </c>
      <c r="B28" s="39" t="s">
        <v>593</v>
      </c>
      <c r="C28" s="39" t="s">
        <v>1051</v>
      </c>
      <c r="D28" s="38" t="s">
        <v>656</v>
      </c>
      <c r="E28" s="38" t="s">
        <v>657</v>
      </c>
      <c r="F28" s="40">
        <v>657700</v>
      </c>
      <c r="G28" s="41">
        <v>657700</v>
      </c>
      <c r="H28" s="40">
        <v>53925.72</v>
      </c>
      <c r="I28" s="40">
        <v>82584.639999999999</v>
      </c>
      <c r="J28" s="40">
        <v>80485.19</v>
      </c>
      <c r="K28" s="40">
        <v>77860.08</v>
      </c>
      <c r="L28" s="40">
        <v>75227.740000000005</v>
      </c>
      <c r="M28" s="40">
        <v>72645.850000000006</v>
      </c>
      <c r="N28" s="40">
        <v>69959.48</v>
      </c>
      <c r="O28" s="40">
        <v>351291.48</v>
      </c>
      <c r="P28" s="41">
        <f t="shared" si="0"/>
        <v>863980.17999999993</v>
      </c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</row>
    <row r="29" spans="1:76" s="42" customFormat="1" ht="94.5" x14ac:dyDescent="0.25">
      <c r="A29" s="38" t="s">
        <v>633</v>
      </c>
      <c r="B29" s="39" t="s">
        <v>593</v>
      </c>
      <c r="C29" s="39" t="s">
        <v>1052</v>
      </c>
      <c r="D29" s="38" t="s">
        <v>660</v>
      </c>
      <c r="E29" s="38" t="s">
        <v>661</v>
      </c>
      <c r="F29" s="40">
        <v>13834742</v>
      </c>
      <c r="G29" s="41">
        <v>12975250</v>
      </c>
      <c r="H29" s="40">
        <v>920900.22</v>
      </c>
      <c r="I29" s="40">
        <v>1137406.8500000001</v>
      </c>
      <c r="J29" s="40">
        <v>1136636.56</v>
      </c>
      <c r="K29" s="40">
        <v>1109144.0900000001</v>
      </c>
      <c r="L29" s="40">
        <v>1081576.1399999999</v>
      </c>
      <c r="M29" s="40">
        <v>1055178.07</v>
      </c>
      <c r="N29" s="40">
        <v>1026402.49</v>
      </c>
      <c r="O29" s="40">
        <v>11636254.16</v>
      </c>
      <c r="P29" s="41">
        <f t="shared" si="0"/>
        <v>19103498.579999998</v>
      </c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</row>
    <row r="30" spans="1:76" s="42" customFormat="1" ht="45" customHeight="1" x14ac:dyDescent="0.25">
      <c r="A30" s="38" t="s">
        <v>637</v>
      </c>
      <c r="B30" s="39" t="s">
        <v>593</v>
      </c>
      <c r="C30" s="39" t="s">
        <v>663</v>
      </c>
      <c r="D30" s="38" t="s">
        <v>664</v>
      </c>
      <c r="E30" s="38" t="s">
        <v>644</v>
      </c>
      <c r="F30" s="40">
        <v>94383</v>
      </c>
      <c r="G30" s="41">
        <v>51336</v>
      </c>
      <c r="H30" s="40">
        <v>7682.2999999999993</v>
      </c>
      <c r="I30" s="40">
        <v>8585.5</v>
      </c>
      <c r="J30" s="40">
        <v>8295.98</v>
      </c>
      <c r="K30" s="40">
        <v>7997.73</v>
      </c>
      <c r="L30" s="40">
        <v>7698.69</v>
      </c>
      <c r="M30" s="40">
        <v>7401.23</v>
      </c>
      <c r="N30" s="40">
        <v>7100.16</v>
      </c>
      <c r="O30" s="40">
        <v>5133</v>
      </c>
      <c r="P30" s="41">
        <f t="shared" si="0"/>
        <v>59894.59</v>
      </c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</row>
    <row r="31" spans="1:76" s="42" customFormat="1" ht="78.75" x14ac:dyDescent="0.25">
      <c r="A31" s="38" t="s">
        <v>639</v>
      </c>
      <c r="B31" s="39" t="s">
        <v>593</v>
      </c>
      <c r="C31" s="39" t="s">
        <v>1048</v>
      </c>
      <c r="D31" s="38" t="s">
        <v>664</v>
      </c>
      <c r="E31" s="38" t="s">
        <v>644</v>
      </c>
      <c r="F31" s="40">
        <v>83464</v>
      </c>
      <c r="G31" s="41">
        <v>45415</v>
      </c>
      <c r="H31" s="40">
        <v>6796.23</v>
      </c>
      <c r="I31" s="40">
        <v>7595.26</v>
      </c>
      <c r="J31" s="40">
        <v>7339.14</v>
      </c>
      <c r="K31" s="40">
        <v>7075.3</v>
      </c>
      <c r="L31" s="40">
        <v>6810.73</v>
      </c>
      <c r="M31" s="40">
        <v>6547.61</v>
      </c>
      <c r="N31" s="40">
        <v>6281.21</v>
      </c>
      <c r="O31" s="40">
        <v>4540.95</v>
      </c>
      <c r="P31" s="41">
        <f t="shared" si="0"/>
        <v>52986.43</v>
      </c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</row>
    <row r="32" spans="1:76" s="42" customFormat="1" ht="78.75" x14ac:dyDescent="0.25">
      <c r="A32" s="38" t="s">
        <v>645</v>
      </c>
      <c r="B32" s="39" t="s">
        <v>593</v>
      </c>
      <c r="C32" s="39" t="s">
        <v>668</v>
      </c>
      <c r="D32" s="38" t="s">
        <v>669</v>
      </c>
      <c r="E32" s="38" t="s">
        <v>670</v>
      </c>
      <c r="F32" s="40">
        <v>406950</v>
      </c>
      <c r="G32" s="41">
        <v>369000</v>
      </c>
      <c r="H32" s="40">
        <v>57853.36</v>
      </c>
      <c r="I32" s="40">
        <v>61093.22</v>
      </c>
      <c r="J32" s="40">
        <v>39659.86</v>
      </c>
      <c r="K32" s="40">
        <v>38375.58</v>
      </c>
      <c r="L32" s="40">
        <v>37137.269999999997</v>
      </c>
      <c r="M32" s="40">
        <v>35920.1</v>
      </c>
      <c r="N32" s="40">
        <v>34658.910000000003</v>
      </c>
      <c r="O32" s="40">
        <v>154765.04</v>
      </c>
      <c r="P32" s="41">
        <f t="shared" si="0"/>
        <v>459463.34000000008</v>
      </c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</row>
    <row r="33" spans="1:76" s="42" customFormat="1" ht="47.25" x14ac:dyDescent="0.25">
      <c r="A33" s="38" t="s">
        <v>649</v>
      </c>
      <c r="B33" s="39" t="s">
        <v>593</v>
      </c>
      <c r="C33" s="39" t="s">
        <v>672</v>
      </c>
      <c r="D33" s="38" t="s">
        <v>673</v>
      </c>
      <c r="E33" s="38" t="s">
        <v>674</v>
      </c>
      <c r="F33" s="40">
        <v>2075170</v>
      </c>
      <c r="G33" s="41">
        <v>1856976</v>
      </c>
      <c r="H33" s="40">
        <v>132682.63</v>
      </c>
      <c r="I33" s="40">
        <v>159704.28</v>
      </c>
      <c r="J33" s="40">
        <v>159982.37</v>
      </c>
      <c r="K33" s="40">
        <v>156181.89000000001</v>
      </c>
      <c r="L33" s="40">
        <v>152370.93</v>
      </c>
      <c r="M33" s="40">
        <v>148729.57</v>
      </c>
      <c r="N33" s="40">
        <v>144743.87</v>
      </c>
      <c r="O33" s="40">
        <v>1714659.76</v>
      </c>
      <c r="P33" s="41">
        <f t="shared" si="0"/>
        <v>2769055.3</v>
      </c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</row>
    <row r="34" spans="1:76" s="73" customFormat="1" ht="60" hidden="1" customHeight="1" x14ac:dyDescent="0.25">
      <c r="A34" s="38" t="s">
        <v>650</v>
      </c>
      <c r="B34" s="39" t="s">
        <v>593</v>
      </c>
      <c r="C34" s="39" t="s">
        <v>1053</v>
      </c>
      <c r="D34" s="38" t="s">
        <v>676</v>
      </c>
      <c r="E34" s="38" t="s">
        <v>677</v>
      </c>
      <c r="F34" s="40">
        <v>692260</v>
      </c>
      <c r="G34" s="41">
        <v>507451</v>
      </c>
      <c r="H34" s="40">
        <v>43100.18</v>
      </c>
      <c r="I34" s="40">
        <v>51779.76</v>
      </c>
      <c r="J34" s="40">
        <v>50926.04</v>
      </c>
      <c r="K34" s="40">
        <v>49493.1</v>
      </c>
      <c r="L34" s="40">
        <v>48056.23</v>
      </c>
      <c r="M34" s="40">
        <v>46668.11</v>
      </c>
      <c r="N34" s="40">
        <v>45180.49</v>
      </c>
      <c r="O34" s="40">
        <v>406425.28</v>
      </c>
      <c r="P34" s="41">
        <f t="shared" si="0"/>
        <v>741629.19000000006</v>
      </c>
      <c r="Q34" s="72"/>
      <c r="R34" s="72"/>
      <c r="S34" s="72"/>
      <c r="T34" s="72"/>
      <c r="U34" s="72"/>
      <c r="V34" s="72"/>
      <c r="W34" s="72"/>
      <c r="X34" s="72"/>
      <c r="Y34" s="72"/>
      <c r="Z34" s="72"/>
      <c r="AA34" s="72"/>
      <c r="AB34" s="72"/>
      <c r="AC34" s="72"/>
      <c r="AD34" s="72"/>
      <c r="AE34" s="72"/>
      <c r="AF34" s="72"/>
      <c r="AG34" s="72"/>
      <c r="AH34" s="72"/>
      <c r="AI34" s="72"/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72"/>
      <c r="BN34" s="72"/>
      <c r="BO34" s="72"/>
      <c r="BP34" s="72"/>
      <c r="BQ34" s="72"/>
      <c r="BR34" s="72"/>
      <c r="BS34" s="72"/>
      <c r="BT34" s="72"/>
      <c r="BU34" s="72"/>
      <c r="BV34" s="72"/>
      <c r="BW34" s="72"/>
      <c r="BX34" s="72"/>
    </row>
    <row r="35" spans="1:76" s="42" customFormat="1" ht="31.5" x14ac:dyDescent="0.25">
      <c r="A35" s="38" t="s">
        <v>651</v>
      </c>
      <c r="B35" s="39" t="s">
        <v>593</v>
      </c>
      <c r="C35" s="39" t="s">
        <v>679</v>
      </c>
      <c r="D35" s="38" t="s">
        <v>680</v>
      </c>
      <c r="E35" s="38" t="s">
        <v>681</v>
      </c>
      <c r="F35" s="40">
        <v>175924</v>
      </c>
      <c r="G35" s="41">
        <v>95697</v>
      </c>
      <c r="H35" s="40">
        <v>14155.66</v>
      </c>
      <c r="I35" s="40">
        <v>15970.6</v>
      </c>
      <c r="J35" s="40">
        <v>15464.81</v>
      </c>
      <c r="K35" s="40">
        <v>14908.82</v>
      </c>
      <c r="L35" s="40">
        <v>14351.33</v>
      </c>
      <c r="M35" s="40">
        <v>13796.88</v>
      </c>
      <c r="N35" s="40">
        <v>13235.56</v>
      </c>
      <c r="O35" s="40">
        <v>9579.6299999999992</v>
      </c>
      <c r="P35" s="41">
        <f t="shared" si="0"/>
        <v>111463.29000000001</v>
      </c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</row>
    <row r="36" spans="1:76" s="42" customFormat="1" x14ac:dyDescent="0.25">
      <c r="A36" s="38" t="s">
        <v>655</v>
      </c>
      <c r="B36" s="39" t="s">
        <v>593</v>
      </c>
      <c r="C36" s="39" t="s">
        <v>683</v>
      </c>
      <c r="D36" s="38" t="s">
        <v>680</v>
      </c>
      <c r="E36" s="38" t="s">
        <v>681</v>
      </c>
      <c r="F36" s="40">
        <v>33890</v>
      </c>
      <c r="G36" s="41">
        <v>18445</v>
      </c>
      <c r="H36" s="40">
        <v>2728.43</v>
      </c>
      <c r="I36" s="40">
        <v>3078.23</v>
      </c>
      <c r="J36" s="40">
        <v>2980.71</v>
      </c>
      <c r="K36" s="40">
        <v>2873.57</v>
      </c>
      <c r="L36" s="40">
        <v>2766.12</v>
      </c>
      <c r="M36" s="40">
        <v>2659.26</v>
      </c>
      <c r="N36" s="40">
        <v>2551.06</v>
      </c>
      <c r="O36" s="40">
        <v>1846.05</v>
      </c>
      <c r="P36" s="41">
        <f t="shared" si="0"/>
        <v>21483.43</v>
      </c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  <c r="BS36" s="34"/>
      <c r="BT36" s="34"/>
      <c r="BU36" s="34"/>
      <c r="BV36" s="34"/>
      <c r="BW36" s="34"/>
      <c r="BX36" s="34"/>
    </row>
    <row r="37" spans="1:76" s="42" customFormat="1" ht="63" x14ac:dyDescent="0.25">
      <c r="A37" s="38" t="s">
        <v>658</v>
      </c>
      <c r="B37" s="39" t="s">
        <v>593</v>
      </c>
      <c r="C37" s="39" t="s">
        <v>685</v>
      </c>
      <c r="D37" s="38" t="s">
        <v>680</v>
      </c>
      <c r="E37" s="38" t="s">
        <v>681</v>
      </c>
      <c r="F37" s="40">
        <v>79130</v>
      </c>
      <c r="G37" s="41">
        <v>43059</v>
      </c>
      <c r="H37" s="40">
        <v>6369.3700000000008</v>
      </c>
      <c r="I37" s="40">
        <v>7185.97</v>
      </c>
      <c r="J37" s="40">
        <v>6958.42</v>
      </c>
      <c r="K37" s="40">
        <v>6708.26</v>
      </c>
      <c r="L37" s="40">
        <v>6457.41</v>
      </c>
      <c r="M37" s="40">
        <v>6207.92</v>
      </c>
      <c r="N37" s="40">
        <v>5955.35</v>
      </c>
      <c r="O37" s="40">
        <v>4310.37</v>
      </c>
      <c r="P37" s="41">
        <f t="shared" si="0"/>
        <v>50153.070000000007</v>
      </c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</row>
    <row r="38" spans="1:76" s="42" customFormat="1" ht="78.75" x14ac:dyDescent="0.25">
      <c r="A38" s="38" t="s">
        <v>659</v>
      </c>
      <c r="B38" s="39" t="s">
        <v>593</v>
      </c>
      <c r="C38" s="39" t="s">
        <v>687</v>
      </c>
      <c r="D38" s="38" t="s">
        <v>688</v>
      </c>
      <c r="E38" s="38" t="s">
        <v>689</v>
      </c>
      <c r="F38" s="40">
        <v>142586</v>
      </c>
      <c r="G38" s="41">
        <v>94848</v>
      </c>
      <c r="H38" s="40">
        <v>11986.289999999999</v>
      </c>
      <c r="I38" s="40">
        <v>13699.71</v>
      </c>
      <c r="J38" s="40">
        <v>13292.4</v>
      </c>
      <c r="K38" s="40">
        <v>12842.87</v>
      </c>
      <c r="L38" s="40">
        <v>12392.09</v>
      </c>
      <c r="M38" s="40">
        <v>11945.96</v>
      </c>
      <c r="N38" s="40">
        <v>11489.97</v>
      </c>
      <c r="O38" s="40">
        <v>26781.25</v>
      </c>
      <c r="P38" s="41">
        <f t="shared" si="0"/>
        <v>114430.54000000001</v>
      </c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</row>
    <row r="39" spans="1:76" s="42" customFormat="1" ht="63" x14ac:dyDescent="0.25">
      <c r="A39" s="38" t="s">
        <v>662</v>
      </c>
      <c r="B39" s="39" t="s">
        <v>593</v>
      </c>
      <c r="C39" s="39" t="s">
        <v>692</v>
      </c>
      <c r="D39" s="38" t="s">
        <v>688</v>
      </c>
      <c r="E39" s="38" t="s">
        <v>689</v>
      </c>
      <c r="F39" s="40">
        <v>105150</v>
      </c>
      <c r="G39" s="41">
        <v>69920</v>
      </c>
      <c r="H39" s="40">
        <v>8836.0400000000009</v>
      </c>
      <c r="I39" s="40">
        <v>10099.129999999999</v>
      </c>
      <c r="J39" s="40">
        <v>9798.9</v>
      </c>
      <c r="K39" s="40">
        <v>9467.48</v>
      </c>
      <c r="L39" s="40">
        <v>9135.2099999999991</v>
      </c>
      <c r="M39" s="40">
        <v>8806.33</v>
      </c>
      <c r="N39" s="40">
        <v>8470.16</v>
      </c>
      <c r="O39" s="40">
        <v>19742.62</v>
      </c>
      <c r="P39" s="41">
        <f t="shared" si="0"/>
        <v>84355.87</v>
      </c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</row>
    <row r="40" spans="1:76" s="42" customFormat="1" ht="31.5" x14ac:dyDescent="0.25">
      <c r="A40" s="38" t="s">
        <v>665</v>
      </c>
      <c r="B40" s="39" t="s">
        <v>593</v>
      </c>
      <c r="C40" s="39" t="s">
        <v>694</v>
      </c>
      <c r="D40" s="38" t="s">
        <v>695</v>
      </c>
      <c r="E40" s="38" t="s">
        <v>696</v>
      </c>
      <c r="F40" s="40">
        <v>48847</v>
      </c>
      <c r="G40" s="41">
        <v>30780</v>
      </c>
      <c r="H40" s="40">
        <v>4236.96</v>
      </c>
      <c r="I40" s="40">
        <v>4578.07</v>
      </c>
      <c r="J40" s="40">
        <v>4476.1499999999996</v>
      </c>
      <c r="K40" s="40">
        <v>4322.17</v>
      </c>
      <c r="L40" s="40">
        <v>4167.76</v>
      </c>
      <c r="M40" s="40">
        <v>4014.71</v>
      </c>
      <c r="N40" s="40">
        <v>3858.73</v>
      </c>
      <c r="O40" s="40">
        <v>7260.04</v>
      </c>
      <c r="P40" s="41">
        <f t="shared" si="0"/>
        <v>36914.589999999997</v>
      </c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</row>
    <row r="41" spans="1:76" s="42" customFormat="1" ht="47.25" x14ac:dyDescent="0.25">
      <c r="A41" s="38" t="s">
        <v>666</v>
      </c>
      <c r="B41" s="39" t="s">
        <v>593</v>
      </c>
      <c r="C41" s="39" t="s">
        <v>698</v>
      </c>
      <c r="D41" s="38" t="s">
        <v>695</v>
      </c>
      <c r="E41" s="38" t="s">
        <v>696</v>
      </c>
      <c r="F41" s="40">
        <v>85240</v>
      </c>
      <c r="G41" s="41">
        <v>53856</v>
      </c>
      <c r="H41" s="40">
        <v>7413.4299999999994</v>
      </c>
      <c r="I41" s="40">
        <v>8010.27</v>
      </c>
      <c r="J41" s="40">
        <v>7831.93</v>
      </c>
      <c r="K41" s="40">
        <v>7562.5</v>
      </c>
      <c r="L41" s="40">
        <v>7292.33</v>
      </c>
      <c r="M41" s="40">
        <v>7024.57</v>
      </c>
      <c r="N41" s="40">
        <v>6751.6</v>
      </c>
      <c r="O41" s="40">
        <v>12702.87</v>
      </c>
      <c r="P41" s="41">
        <f t="shared" si="0"/>
        <v>64589.5</v>
      </c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  <c r="BK41" s="34"/>
      <c r="BL41" s="34"/>
      <c r="BM41" s="34"/>
      <c r="BN41" s="34"/>
      <c r="BO41" s="34"/>
      <c r="BP41" s="34"/>
      <c r="BQ41" s="34"/>
      <c r="BR41" s="34"/>
      <c r="BS41" s="34"/>
      <c r="BT41" s="34"/>
      <c r="BU41" s="34"/>
      <c r="BV41" s="34"/>
      <c r="BW41" s="34"/>
      <c r="BX41" s="34"/>
    </row>
    <row r="42" spans="1:76" s="73" customFormat="1" ht="30" hidden="1" customHeight="1" x14ac:dyDescent="0.25">
      <c r="A42" s="38" t="s">
        <v>667</v>
      </c>
      <c r="B42" s="39" t="s">
        <v>593</v>
      </c>
      <c r="C42" s="39" t="s">
        <v>700</v>
      </c>
      <c r="D42" s="38" t="s">
        <v>695</v>
      </c>
      <c r="E42" s="38" t="s">
        <v>696</v>
      </c>
      <c r="F42" s="40">
        <v>122911</v>
      </c>
      <c r="G42" s="41">
        <v>77652</v>
      </c>
      <c r="H42" s="40">
        <v>10688.97</v>
      </c>
      <c r="I42" s="40">
        <v>11549.55</v>
      </c>
      <c r="J42" s="40">
        <v>11292.4</v>
      </c>
      <c r="K42" s="40">
        <v>10903.97</v>
      </c>
      <c r="L42" s="40">
        <v>10514.42</v>
      </c>
      <c r="M42" s="40">
        <v>10128.34</v>
      </c>
      <c r="N42" s="40">
        <v>9734.7800000000007</v>
      </c>
      <c r="O42" s="40">
        <v>18315.59</v>
      </c>
      <c r="P42" s="41">
        <f t="shared" si="0"/>
        <v>93128.01999999999</v>
      </c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72"/>
      <c r="AG42" s="72"/>
      <c r="AH42" s="72"/>
      <c r="AI42" s="72"/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72"/>
      <c r="BN42" s="72"/>
      <c r="BO42" s="72"/>
      <c r="BP42" s="72"/>
      <c r="BQ42" s="72"/>
      <c r="BR42" s="72"/>
      <c r="BS42" s="72"/>
      <c r="BT42" s="72"/>
      <c r="BU42" s="72"/>
      <c r="BV42" s="72"/>
      <c r="BW42" s="72"/>
      <c r="BX42" s="72"/>
    </row>
    <row r="43" spans="1:76" s="42" customFormat="1" ht="60" customHeight="1" x14ac:dyDescent="0.25">
      <c r="A43" s="38" t="s">
        <v>671</v>
      </c>
      <c r="B43" s="39" t="s">
        <v>593</v>
      </c>
      <c r="C43" s="39" t="s">
        <v>702</v>
      </c>
      <c r="D43" s="38" t="s">
        <v>703</v>
      </c>
      <c r="E43" s="38" t="s">
        <v>704</v>
      </c>
      <c r="F43" s="40">
        <v>37367</v>
      </c>
      <c r="G43" s="41">
        <v>20336</v>
      </c>
      <c r="H43" s="40">
        <v>3079.7599999999998</v>
      </c>
      <c r="I43" s="40">
        <v>3391.51</v>
      </c>
      <c r="J43" s="40">
        <v>3286.33</v>
      </c>
      <c r="K43" s="40">
        <v>3168.18</v>
      </c>
      <c r="L43" s="40">
        <v>3049.72</v>
      </c>
      <c r="M43" s="40">
        <v>2931.88</v>
      </c>
      <c r="N43" s="40">
        <v>2812.63</v>
      </c>
      <c r="O43" s="40">
        <v>2038.18</v>
      </c>
      <c r="P43" s="41">
        <f t="shared" si="0"/>
        <v>23758.190000000002</v>
      </c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  <c r="BK43" s="34"/>
      <c r="BL43" s="34"/>
      <c r="BM43" s="34"/>
      <c r="BN43" s="34"/>
      <c r="BO43" s="34"/>
      <c r="BP43" s="34"/>
      <c r="BQ43" s="34"/>
      <c r="BR43" s="34"/>
      <c r="BS43" s="34"/>
      <c r="BT43" s="34"/>
      <c r="BU43" s="34"/>
      <c r="BV43" s="34"/>
      <c r="BW43" s="34"/>
      <c r="BX43" s="34"/>
    </row>
    <row r="44" spans="1:76" s="42" customFormat="1" ht="47.25" x14ac:dyDescent="0.25">
      <c r="A44" s="38" t="s">
        <v>675</v>
      </c>
      <c r="B44" s="39" t="s">
        <v>593</v>
      </c>
      <c r="C44" s="39" t="s">
        <v>706</v>
      </c>
      <c r="D44" s="38" t="s">
        <v>707</v>
      </c>
      <c r="E44" s="38" t="s">
        <v>696</v>
      </c>
      <c r="F44" s="40">
        <v>329605</v>
      </c>
      <c r="G44" s="41">
        <v>203940</v>
      </c>
      <c r="H44" s="40">
        <v>27979.439999999999</v>
      </c>
      <c r="I44" s="40">
        <v>30283.53</v>
      </c>
      <c r="J44" s="40">
        <v>29657.69</v>
      </c>
      <c r="K44" s="40">
        <v>28637.4</v>
      </c>
      <c r="L44" s="40">
        <v>27614.31</v>
      </c>
      <c r="M44" s="40">
        <v>26600.36</v>
      </c>
      <c r="N44" s="40">
        <v>25566.76</v>
      </c>
      <c r="O44" s="40">
        <v>48102.84</v>
      </c>
      <c r="P44" s="41">
        <f t="shared" si="0"/>
        <v>244442.33</v>
      </c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  <c r="BK44" s="34"/>
      <c r="BL44" s="34"/>
      <c r="BM44" s="34"/>
      <c r="BN44" s="34"/>
      <c r="BO44" s="34"/>
      <c r="BP44" s="34"/>
      <c r="BQ44" s="34"/>
      <c r="BR44" s="34"/>
      <c r="BS44" s="34"/>
      <c r="BT44" s="34"/>
      <c r="BU44" s="34"/>
      <c r="BV44" s="34"/>
      <c r="BW44" s="34"/>
      <c r="BX44" s="34"/>
    </row>
    <row r="45" spans="1:76" s="42" customFormat="1" ht="47.25" x14ac:dyDescent="0.25">
      <c r="A45" s="38" t="s">
        <v>678</v>
      </c>
      <c r="B45" s="39" t="s">
        <v>593</v>
      </c>
      <c r="C45" s="39" t="s">
        <v>709</v>
      </c>
      <c r="D45" s="38" t="s">
        <v>710</v>
      </c>
      <c r="E45" s="38" t="s">
        <v>711</v>
      </c>
      <c r="F45" s="40">
        <v>132520</v>
      </c>
      <c r="G45" s="41">
        <v>83700</v>
      </c>
      <c r="H45" s="40">
        <v>11497.9</v>
      </c>
      <c r="I45" s="40">
        <v>12410.78</v>
      </c>
      <c r="J45" s="40">
        <v>12171.96</v>
      </c>
      <c r="K45" s="40">
        <v>11753.24</v>
      </c>
      <c r="L45" s="40">
        <v>11333.33</v>
      </c>
      <c r="M45" s="40">
        <v>10917.2</v>
      </c>
      <c r="N45" s="40">
        <v>10492.99</v>
      </c>
      <c r="O45" s="40">
        <v>19751.36</v>
      </c>
      <c r="P45" s="41">
        <f t="shared" si="0"/>
        <v>100328.76000000001</v>
      </c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  <c r="BF45" s="34"/>
      <c r="BG45" s="34"/>
      <c r="BH45" s="34"/>
      <c r="BI45" s="34"/>
      <c r="BJ45" s="34"/>
      <c r="BK45" s="34"/>
      <c r="BL45" s="34"/>
      <c r="BM45" s="34"/>
      <c r="BN45" s="34"/>
      <c r="BO45" s="34"/>
      <c r="BP45" s="34"/>
      <c r="BQ45" s="34"/>
      <c r="BR45" s="34"/>
      <c r="BS45" s="34"/>
      <c r="BT45" s="34"/>
      <c r="BU45" s="34"/>
      <c r="BV45" s="34"/>
      <c r="BW45" s="34"/>
      <c r="BX45" s="34"/>
    </row>
    <row r="46" spans="1:76" s="42" customFormat="1" ht="47.25" x14ac:dyDescent="0.25">
      <c r="A46" s="38" t="s">
        <v>682</v>
      </c>
      <c r="B46" s="39" t="s">
        <v>593</v>
      </c>
      <c r="C46" s="39" t="s">
        <v>713</v>
      </c>
      <c r="D46" s="38" t="s">
        <v>710</v>
      </c>
      <c r="E46" s="38" t="s">
        <v>711</v>
      </c>
      <c r="F46" s="40">
        <v>271200</v>
      </c>
      <c r="G46" s="41">
        <v>169236</v>
      </c>
      <c r="H46" s="40">
        <v>23247.98</v>
      </c>
      <c r="I46" s="40">
        <v>25093.75</v>
      </c>
      <c r="J46" s="40">
        <v>24610.91</v>
      </c>
      <c r="K46" s="40">
        <v>23764.22</v>
      </c>
      <c r="L46" s="40">
        <v>22915.24</v>
      </c>
      <c r="M46" s="40">
        <v>22073.83</v>
      </c>
      <c r="N46" s="40">
        <v>21216.14</v>
      </c>
      <c r="O46" s="40">
        <v>39935.89</v>
      </c>
      <c r="P46" s="41">
        <f t="shared" si="0"/>
        <v>202857.96000000002</v>
      </c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  <c r="BF46" s="34"/>
      <c r="BG46" s="34"/>
      <c r="BH46" s="34"/>
      <c r="BI46" s="34"/>
      <c r="BJ46" s="34"/>
      <c r="BK46" s="34"/>
      <c r="BL46" s="34"/>
      <c r="BM46" s="34"/>
      <c r="BN46" s="34"/>
      <c r="BO46" s="34"/>
      <c r="BP46" s="34"/>
      <c r="BQ46" s="34"/>
      <c r="BR46" s="34"/>
      <c r="BS46" s="34"/>
      <c r="BT46" s="34"/>
      <c r="BU46" s="34"/>
      <c r="BV46" s="34"/>
      <c r="BW46" s="34"/>
      <c r="BX46" s="34"/>
    </row>
    <row r="47" spans="1:76" s="42" customFormat="1" ht="60" customHeight="1" x14ac:dyDescent="0.25">
      <c r="A47" s="38" t="s">
        <v>684</v>
      </c>
      <c r="B47" s="39" t="s">
        <v>593</v>
      </c>
      <c r="C47" s="39" t="s">
        <v>958</v>
      </c>
      <c r="D47" s="38" t="s">
        <v>715</v>
      </c>
      <c r="E47" s="38" t="s">
        <v>716</v>
      </c>
      <c r="F47" s="40">
        <v>105617</v>
      </c>
      <c r="G47" s="41">
        <v>60383</v>
      </c>
      <c r="H47" s="40">
        <v>9049.77</v>
      </c>
      <c r="I47" s="40">
        <v>9733.67</v>
      </c>
      <c r="J47" s="40">
        <v>9538.35</v>
      </c>
      <c r="K47" s="40">
        <v>9198.49</v>
      </c>
      <c r="L47" s="40">
        <v>8857.7000000000007</v>
      </c>
      <c r="M47" s="40">
        <v>8519.02</v>
      </c>
      <c r="N47" s="40">
        <v>8175.66</v>
      </c>
      <c r="O47" s="40">
        <v>7853.37</v>
      </c>
      <c r="P47" s="41">
        <f t="shared" si="0"/>
        <v>70926.03</v>
      </c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  <c r="BF47" s="34"/>
      <c r="BG47" s="34"/>
      <c r="BH47" s="34"/>
      <c r="BI47" s="34"/>
      <c r="BJ47" s="34"/>
      <c r="BK47" s="34"/>
      <c r="BL47" s="34"/>
      <c r="BM47" s="34"/>
      <c r="BN47" s="34"/>
      <c r="BO47" s="34"/>
      <c r="BP47" s="34"/>
      <c r="BQ47" s="34"/>
      <c r="BR47" s="34"/>
      <c r="BS47" s="34"/>
      <c r="BT47" s="34"/>
      <c r="BU47" s="34"/>
      <c r="BV47" s="34"/>
      <c r="BW47" s="34"/>
      <c r="BX47" s="34"/>
    </row>
    <row r="48" spans="1:76" s="42" customFormat="1" ht="47.25" x14ac:dyDescent="0.25">
      <c r="A48" s="38" t="s">
        <v>686</v>
      </c>
      <c r="B48" s="39" t="s">
        <v>593</v>
      </c>
      <c r="C48" s="39" t="s">
        <v>718</v>
      </c>
      <c r="D48" s="38" t="s">
        <v>715</v>
      </c>
      <c r="E48" s="38" t="s">
        <v>716</v>
      </c>
      <c r="F48" s="40">
        <v>23324</v>
      </c>
      <c r="G48" s="41">
        <v>12896</v>
      </c>
      <c r="H48" s="40">
        <v>1932.7199999999998</v>
      </c>
      <c r="I48" s="40">
        <v>2078.8000000000002</v>
      </c>
      <c r="J48" s="40">
        <v>2037.09</v>
      </c>
      <c r="K48" s="40">
        <v>1964.5</v>
      </c>
      <c r="L48" s="40">
        <v>1891.69</v>
      </c>
      <c r="M48" s="40">
        <v>1819.37</v>
      </c>
      <c r="N48" s="40">
        <v>1746.06</v>
      </c>
      <c r="O48" s="40">
        <v>1677.29</v>
      </c>
      <c r="P48" s="41">
        <f t="shared" si="0"/>
        <v>15147.519999999997</v>
      </c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  <c r="BF48" s="34"/>
      <c r="BG48" s="34"/>
      <c r="BH48" s="34"/>
      <c r="BI48" s="34"/>
      <c r="BJ48" s="34"/>
      <c r="BK48" s="34"/>
      <c r="BL48" s="34"/>
      <c r="BM48" s="34"/>
      <c r="BN48" s="34"/>
      <c r="BO48" s="34"/>
      <c r="BP48" s="34"/>
      <c r="BQ48" s="34"/>
      <c r="BR48" s="34"/>
      <c r="BS48" s="34"/>
      <c r="BT48" s="34"/>
      <c r="BU48" s="34"/>
      <c r="BV48" s="34"/>
      <c r="BW48" s="34"/>
      <c r="BX48" s="34"/>
    </row>
    <row r="49" spans="1:76" s="42" customFormat="1" ht="47.25" x14ac:dyDescent="0.25">
      <c r="A49" s="38" t="s">
        <v>690</v>
      </c>
      <c r="B49" s="39" t="s">
        <v>593</v>
      </c>
      <c r="C49" s="39" t="s">
        <v>720</v>
      </c>
      <c r="D49" s="38" t="s">
        <v>715</v>
      </c>
      <c r="E49" s="38" t="s">
        <v>716</v>
      </c>
      <c r="F49" s="40">
        <v>36207</v>
      </c>
      <c r="G49" s="41">
        <v>20000</v>
      </c>
      <c r="H49" s="40">
        <v>2997.39</v>
      </c>
      <c r="I49" s="40">
        <v>3223.93</v>
      </c>
      <c r="J49" s="40">
        <v>3159.26</v>
      </c>
      <c r="K49" s="40">
        <v>3046.67</v>
      </c>
      <c r="L49" s="40">
        <v>2933.8</v>
      </c>
      <c r="M49" s="40">
        <v>2821.63</v>
      </c>
      <c r="N49" s="40">
        <v>2707.91</v>
      </c>
      <c r="O49" s="40">
        <v>2601.29</v>
      </c>
      <c r="P49" s="41">
        <f t="shared" si="0"/>
        <v>23491.88</v>
      </c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  <c r="BF49" s="34"/>
      <c r="BG49" s="34"/>
      <c r="BH49" s="34"/>
      <c r="BI49" s="34"/>
      <c r="BJ49" s="34"/>
      <c r="BK49" s="34"/>
      <c r="BL49" s="34"/>
      <c r="BM49" s="34"/>
      <c r="BN49" s="34"/>
      <c r="BO49" s="34"/>
      <c r="BP49" s="34"/>
      <c r="BQ49" s="34"/>
      <c r="BR49" s="34"/>
      <c r="BS49" s="34"/>
      <c r="BT49" s="34"/>
      <c r="BU49" s="34"/>
      <c r="BV49" s="34"/>
      <c r="BW49" s="34"/>
      <c r="BX49" s="34"/>
    </row>
    <row r="50" spans="1:76" s="42" customFormat="1" ht="30" customHeight="1" x14ac:dyDescent="0.25">
      <c r="A50" s="38" t="s">
        <v>691</v>
      </c>
      <c r="B50" s="39" t="s">
        <v>593</v>
      </c>
      <c r="C50" s="39" t="s">
        <v>722</v>
      </c>
      <c r="D50" s="38" t="s">
        <v>723</v>
      </c>
      <c r="E50" s="38" t="s">
        <v>716</v>
      </c>
      <c r="F50" s="40">
        <v>299023</v>
      </c>
      <c r="G50" s="41">
        <v>170816</v>
      </c>
      <c r="H50" s="40">
        <v>25583.550000000003</v>
      </c>
      <c r="I50" s="40">
        <v>27528.58</v>
      </c>
      <c r="J50" s="40">
        <v>26982.38</v>
      </c>
      <c r="K50" s="40">
        <v>26020.98</v>
      </c>
      <c r="L50" s="40">
        <v>25056.99</v>
      </c>
      <c r="M50" s="40">
        <v>24098.89</v>
      </c>
      <c r="N50" s="40">
        <v>23127.62</v>
      </c>
      <c r="O50" s="40">
        <v>22217.06</v>
      </c>
      <c r="P50" s="41">
        <f t="shared" si="0"/>
        <v>200616.05</v>
      </c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  <c r="BF50" s="34"/>
      <c r="BG50" s="34"/>
      <c r="BH50" s="34"/>
      <c r="BI50" s="34"/>
      <c r="BJ50" s="34"/>
      <c r="BK50" s="34"/>
      <c r="BL50" s="34"/>
      <c r="BM50" s="34"/>
      <c r="BN50" s="34"/>
      <c r="BO50" s="34"/>
      <c r="BP50" s="34"/>
      <c r="BQ50" s="34"/>
      <c r="BR50" s="34"/>
      <c r="BS50" s="34"/>
      <c r="BT50" s="34"/>
      <c r="BU50" s="34"/>
      <c r="BV50" s="34"/>
      <c r="BW50" s="34"/>
      <c r="BX50" s="34"/>
    </row>
    <row r="51" spans="1:76" s="42" customFormat="1" ht="31.5" x14ac:dyDescent="0.25">
      <c r="A51" s="38" t="s">
        <v>693</v>
      </c>
      <c r="B51" s="39" t="s">
        <v>593</v>
      </c>
      <c r="C51" s="39" t="s">
        <v>725</v>
      </c>
      <c r="D51" s="38" t="s">
        <v>726</v>
      </c>
      <c r="E51" s="38" t="s">
        <v>727</v>
      </c>
      <c r="F51" s="40">
        <v>78090</v>
      </c>
      <c r="G51" s="41">
        <v>52533</v>
      </c>
      <c r="H51" s="40">
        <v>6329.97</v>
      </c>
      <c r="I51" s="40">
        <v>7430.32</v>
      </c>
      <c r="J51" s="40">
        <v>7234.2</v>
      </c>
      <c r="K51" s="40">
        <v>6991.62</v>
      </c>
      <c r="L51" s="40">
        <v>6748.33</v>
      </c>
      <c r="M51" s="40">
        <v>6507.75</v>
      </c>
      <c r="N51" s="40">
        <v>6261.47</v>
      </c>
      <c r="O51" s="40">
        <v>15975.36</v>
      </c>
      <c r="P51" s="41">
        <f t="shared" si="0"/>
        <v>63479.020000000004</v>
      </c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  <c r="BF51" s="34"/>
      <c r="BG51" s="34"/>
      <c r="BH51" s="34"/>
      <c r="BI51" s="34"/>
      <c r="BJ51" s="34"/>
      <c r="BK51" s="34"/>
      <c r="BL51" s="34"/>
      <c r="BM51" s="34"/>
      <c r="BN51" s="34"/>
      <c r="BO51" s="34"/>
      <c r="BP51" s="34"/>
      <c r="BQ51" s="34"/>
      <c r="BR51" s="34"/>
      <c r="BS51" s="34"/>
      <c r="BT51" s="34"/>
      <c r="BU51" s="34"/>
      <c r="BV51" s="34"/>
      <c r="BW51" s="34"/>
      <c r="BX51" s="34"/>
    </row>
    <row r="52" spans="1:76" s="42" customFormat="1" ht="78.75" x14ac:dyDescent="0.25">
      <c r="A52" s="38" t="s">
        <v>697</v>
      </c>
      <c r="B52" s="39" t="s">
        <v>593</v>
      </c>
      <c r="C52" s="39" t="s">
        <v>1054</v>
      </c>
      <c r="D52" s="38" t="s">
        <v>729</v>
      </c>
      <c r="E52" s="38" t="s">
        <v>730</v>
      </c>
      <c r="F52" s="40">
        <v>203206</v>
      </c>
      <c r="G52" s="41">
        <v>126339</v>
      </c>
      <c r="H52" s="40">
        <v>24367.56</v>
      </c>
      <c r="I52" s="40">
        <v>26463.46</v>
      </c>
      <c r="J52" s="40">
        <v>25535.360000000001</v>
      </c>
      <c r="K52" s="40">
        <v>24546.09</v>
      </c>
      <c r="L52" s="40">
        <v>23554.07</v>
      </c>
      <c r="M52" s="40">
        <v>17026.95</v>
      </c>
      <c r="N52" s="40">
        <v>0</v>
      </c>
      <c r="O52" s="40">
        <v>0</v>
      </c>
      <c r="P52" s="41">
        <f t="shared" si="0"/>
        <v>141493.49000000002</v>
      </c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  <c r="BF52" s="34"/>
      <c r="BG52" s="34"/>
      <c r="BH52" s="34"/>
      <c r="BI52" s="34"/>
      <c r="BJ52" s="34"/>
      <c r="BK52" s="34"/>
      <c r="BL52" s="34"/>
      <c r="BM52" s="34"/>
      <c r="BN52" s="34"/>
      <c r="BO52" s="34"/>
      <c r="BP52" s="34"/>
      <c r="BQ52" s="34"/>
      <c r="BR52" s="34"/>
      <c r="BS52" s="34"/>
      <c r="BT52" s="34"/>
      <c r="BU52" s="34"/>
      <c r="BV52" s="34"/>
      <c r="BW52" s="34"/>
      <c r="BX52" s="34"/>
    </row>
    <row r="53" spans="1:76" s="42" customFormat="1" ht="47.25" x14ac:dyDescent="0.25">
      <c r="A53" s="38" t="s">
        <v>699</v>
      </c>
      <c r="B53" s="39" t="s">
        <v>593</v>
      </c>
      <c r="C53" s="39" t="s">
        <v>732</v>
      </c>
      <c r="D53" s="38" t="s">
        <v>726</v>
      </c>
      <c r="E53" s="38" t="s">
        <v>727</v>
      </c>
      <c r="F53" s="40">
        <v>393462</v>
      </c>
      <c r="G53" s="41">
        <v>269217</v>
      </c>
      <c r="H53" s="40">
        <v>32439.32</v>
      </c>
      <c r="I53" s="40">
        <v>38078.33</v>
      </c>
      <c r="J53" s="40">
        <v>37073.269999999997</v>
      </c>
      <c r="K53" s="40">
        <v>35830.01</v>
      </c>
      <c r="L53" s="40">
        <v>34583.360000000001</v>
      </c>
      <c r="M53" s="40">
        <v>33350.35</v>
      </c>
      <c r="N53" s="40">
        <v>32088.36</v>
      </c>
      <c r="O53" s="40">
        <v>81869.34</v>
      </c>
      <c r="P53" s="41">
        <f t="shared" si="0"/>
        <v>325312.33999999997</v>
      </c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  <c r="BF53" s="34"/>
      <c r="BG53" s="34"/>
      <c r="BH53" s="34"/>
      <c r="BI53" s="34"/>
      <c r="BJ53" s="34"/>
      <c r="BK53" s="34"/>
      <c r="BL53" s="34"/>
      <c r="BM53" s="34"/>
      <c r="BN53" s="34"/>
      <c r="BO53" s="34"/>
      <c r="BP53" s="34"/>
      <c r="BQ53" s="34"/>
      <c r="BR53" s="34"/>
      <c r="BS53" s="34"/>
      <c r="BT53" s="34"/>
      <c r="BU53" s="34"/>
      <c r="BV53" s="34"/>
      <c r="BW53" s="34"/>
      <c r="BX53" s="34"/>
    </row>
    <row r="54" spans="1:76" s="42" customFormat="1" ht="30" customHeight="1" x14ac:dyDescent="0.25">
      <c r="A54" s="38" t="s">
        <v>701</v>
      </c>
      <c r="B54" s="39" t="s">
        <v>593</v>
      </c>
      <c r="C54" s="39" t="s">
        <v>734</v>
      </c>
      <c r="D54" s="38" t="s">
        <v>735</v>
      </c>
      <c r="E54" s="38" t="s">
        <v>730</v>
      </c>
      <c r="F54" s="40">
        <v>280300</v>
      </c>
      <c r="G54" s="41">
        <v>174248</v>
      </c>
      <c r="H54" s="40">
        <v>33608</v>
      </c>
      <c r="I54" s="40">
        <v>36498.699999999997</v>
      </c>
      <c r="J54" s="40">
        <v>35218.629999999997</v>
      </c>
      <c r="K54" s="40">
        <v>33854.18</v>
      </c>
      <c r="L54" s="40">
        <v>32486</v>
      </c>
      <c r="M54" s="40">
        <v>23483.74</v>
      </c>
      <c r="N54" s="40">
        <v>0</v>
      </c>
      <c r="O54" s="40">
        <v>0</v>
      </c>
      <c r="P54" s="41">
        <f t="shared" si="0"/>
        <v>195149.24999999997</v>
      </c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  <c r="BF54" s="34"/>
      <c r="BG54" s="34"/>
      <c r="BH54" s="34"/>
      <c r="BI54" s="34"/>
      <c r="BJ54" s="34"/>
      <c r="BK54" s="34"/>
      <c r="BL54" s="34"/>
      <c r="BM54" s="34"/>
      <c r="BN54" s="34"/>
      <c r="BO54" s="34"/>
      <c r="BP54" s="34"/>
      <c r="BQ54" s="34"/>
      <c r="BR54" s="34"/>
      <c r="BS54" s="34"/>
      <c r="BT54" s="34"/>
      <c r="BU54" s="34"/>
      <c r="BV54" s="34"/>
      <c r="BW54" s="34"/>
      <c r="BX54" s="34"/>
    </row>
    <row r="55" spans="1:76" s="42" customFormat="1" ht="30" customHeight="1" x14ac:dyDescent="0.25">
      <c r="A55" s="38" t="s">
        <v>705</v>
      </c>
      <c r="B55" s="39" t="s">
        <v>593</v>
      </c>
      <c r="C55" s="39" t="s">
        <v>737</v>
      </c>
      <c r="D55" s="38" t="s">
        <v>738</v>
      </c>
      <c r="E55" s="38" t="s">
        <v>739</v>
      </c>
      <c r="F55" s="40">
        <v>186053</v>
      </c>
      <c r="G55" s="41">
        <v>95551</v>
      </c>
      <c r="H55" s="40">
        <v>21816.07</v>
      </c>
      <c r="I55" s="40">
        <v>23330.52</v>
      </c>
      <c r="J55" s="40">
        <v>22470.77</v>
      </c>
      <c r="K55" s="40">
        <v>21565.03</v>
      </c>
      <c r="L55" s="40">
        <v>15608.57</v>
      </c>
      <c r="M55" s="40">
        <v>0</v>
      </c>
      <c r="N55" s="40">
        <v>0</v>
      </c>
      <c r="O55" s="40">
        <v>0</v>
      </c>
      <c r="P55" s="41">
        <f t="shared" si="0"/>
        <v>104790.95999999999</v>
      </c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  <c r="BF55" s="34"/>
      <c r="BG55" s="34"/>
      <c r="BH55" s="34"/>
      <c r="BI55" s="34"/>
      <c r="BJ55" s="34"/>
      <c r="BK55" s="34"/>
      <c r="BL55" s="34"/>
      <c r="BM55" s="34"/>
      <c r="BN55" s="34"/>
      <c r="BO55" s="34"/>
      <c r="BP55" s="34"/>
      <c r="BQ55" s="34"/>
      <c r="BR55" s="34"/>
      <c r="BS55" s="34"/>
      <c r="BT55" s="34"/>
      <c r="BU55" s="34"/>
      <c r="BV55" s="34"/>
      <c r="BW55" s="34"/>
      <c r="BX55" s="34"/>
    </row>
    <row r="56" spans="1:76" s="42" customFormat="1" ht="63" x14ac:dyDescent="0.25">
      <c r="A56" s="38" t="s">
        <v>708</v>
      </c>
      <c r="B56" s="39" t="s">
        <v>593</v>
      </c>
      <c r="C56" s="39" t="s">
        <v>1055</v>
      </c>
      <c r="D56" s="38" t="s">
        <v>741</v>
      </c>
      <c r="E56" s="38" t="s">
        <v>742</v>
      </c>
      <c r="F56" s="40">
        <v>113570</v>
      </c>
      <c r="G56" s="41">
        <v>39659</v>
      </c>
      <c r="H56" s="40">
        <v>5712.46</v>
      </c>
      <c r="I56" s="40">
        <v>6187.98</v>
      </c>
      <c r="J56" s="40">
        <v>6046.47</v>
      </c>
      <c r="K56" s="40">
        <v>5818.34</v>
      </c>
      <c r="L56" s="40">
        <v>5589.56</v>
      </c>
      <c r="M56" s="40">
        <v>5362.69</v>
      </c>
      <c r="N56" s="40">
        <v>5131.7299999999996</v>
      </c>
      <c r="O56" s="40">
        <v>8341.17</v>
      </c>
      <c r="P56" s="41">
        <f t="shared" si="0"/>
        <v>48190.399999999994</v>
      </c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  <c r="BF56" s="34"/>
      <c r="BG56" s="34"/>
      <c r="BH56" s="34"/>
      <c r="BI56" s="34"/>
      <c r="BJ56" s="34"/>
      <c r="BK56" s="34"/>
      <c r="BL56" s="34"/>
      <c r="BM56" s="34"/>
      <c r="BN56" s="34"/>
      <c r="BO56" s="34"/>
      <c r="BP56" s="34"/>
      <c r="BQ56" s="34"/>
      <c r="BR56" s="34"/>
      <c r="BS56" s="34"/>
      <c r="BT56" s="34"/>
      <c r="BU56" s="34"/>
      <c r="BV56" s="34"/>
      <c r="BW56" s="34"/>
      <c r="BX56" s="34"/>
    </row>
    <row r="57" spans="1:76" s="42" customFormat="1" ht="94.5" x14ac:dyDescent="0.25">
      <c r="A57" s="38" t="s">
        <v>712</v>
      </c>
      <c r="B57" s="39" t="s">
        <v>593</v>
      </c>
      <c r="C57" s="39" t="s">
        <v>1056</v>
      </c>
      <c r="D57" s="38" t="s">
        <v>741</v>
      </c>
      <c r="E57" s="38" t="s">
        <v>742</v>
      </c>
      <c r="F57" s="40">
        <v>106600</v>
      </c>
      <c r="G57" s="41">
        <v>102212</v>
      </c>
      <c r="H57" s="40">
        <v>7508.46</v>
      </c>
      <c r="I57" s="40">
        <v>9091.1200000000008</v>
      </c>
      <c r="J57" s="40">
        <v>9104.2900000000009</v>
      </c>
      <c r="K57" s="40">
        <v>8881.18</v>
      </c>
      <c r="L57" s="40">
        <v>8657.4599999999991</v>
      </c>
      <c r="M57" s="40">
        <v>8444.2900000000009</v>
      </c>
      <c r="N57" s="40">
        <v>8209.69</v>
      </c>
      <c r="O57" s="40">
        <v>100980.66</v>
      </c>
      <c r="P57" s="41">
        <f t="shared" si="0"/>
        <v>160877.15000000002</v>
      </c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  <c r="BF57" s="34"/>
      <c r="BG57" s="34"/>
      <c r="BH57" s="34"/>
      <c r="BI57" s="34"/>
      <c r="BJ57" s="34"/>
      <c r="BK57" s="34"/>
      <c r="BL57" s="34"/>
      <c r="BM57" s="34"/>
      <c r="BN57" s="34"/>
      <c r="BO57" s="34"/>
      <c r="BP57" s="34"/>
      <c r="BQ57" s="34"/>
      <c r="BR57" s="34"/>
      <c r="BS57" s="34"/>
      <c r="BT57" s="34"/>
      <c r="BU57" s="34"/>
      <c r="BV57" s="34"/>
      <c r="BW57" s="34"/>
      <c r="BX57" s="34"/>
    </row>
    <row r="58" spans="1:76" s="42" customFormat="1" ht="90" customHeight="1" x14ac:dyDescent="0.25">
      <c r="A58" s="38" t="s">
        <v>714</v>
      </c>
      <c r="B58" s="39" t="s">
        <v>593</v>
      </c>
      <c r="C58" s="39" t="s">
        <v>745</v>
      </c>
      <c r="D58" s="38" t="s">
        <v>746</v>
      </c>
      <c r="E58" s="38" t="s">
        <v>747</v>
      </c>
      <c r="F58" s="40">
        <v>404819</v>
      </c>
      <c r="G58" s="41">
        <v>251666</v>
      </c>
      <c r="H58" s="40">
        <v>48579.799999999996</v>
      </c>
      <c r="I58" s="40">
        <v>52711.040000000001</v>
      </c>
      <c r="J58" s="40">
        <v>50866.2</v>
      </c>
      <c r="K58" s="40">
        <v>48895.53</v>
      </c>
      <c r="L58" s="40">
        <v>46919.45</v>
      </c>
      <c r="M58" s="40">
        <v>33960.81</v>
      </c>
      <c r="N58" s="40">
        <v>0</v>
      </c>
      <c r="O58" s="40">
        <v>0</v>
      </c>
      <c r="P58" s="41">
        <f t="shared" si="0"/>
        <v>281932.82999999996</v>
      </c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  <c r="BF58" s="34"/>
      <c r="BG58" s="34"/>
      <c r="BH58" s="34"/>
      <c r="BI58" s="34"/>
      <c r="BJ58" s="34"/>
      <c r="BK58" s="34"/>
      <c r="BL58" s="34"/>
      <c r="BM58" s="34"/>
      <c r="BN58" s="34"/>
      <c r="BO58" s="34"/>
      <c r="BP58" s="34"/>
      <c r="BQ58" s="34"/>
      <c r="BR58" s="34"/>
      <c r="BS58" s="34"/>
      <c r="BT58" s="34"/>
      <c r="BU58" s="34"/>
      <c r="BV58" s="34"/>
      <c r="BW58" s="34"/>
      <c r="BX58" s="34"/>
    </row>
    <row r="59" spans="1:76" s="42" customFormat="1" ht="47.25" x14ac:dyDescent="0.25">
      <c r="A59" s="38" t="s">
        <v>717</v>
      </c>
      <c r="B59" s="39" t="s">
        <v>593</v>
      </c>
      <c r="C59" s="39" t="s">
        <v>749</v>
      </c>
      <c r="D59" s="38" t="s">
        <v>959</v>
      </c>
      <c r="E59" s="38" t="s">
        <v>750</v>
      </c>
      <c r="F59" s="40">
        <v>139950</v>
      </c>
      <c r="G59" s="41">
        <v>95784</v>
      </c>
      <c r="H59" s="40">
        <v>12468.609999999999</v>
      </c>
      <c r="I59" s="40">
        <v>13662.14</v>
      </c>
      <c r="J59" s="40">
        <v>13190.19</v>
      </c>
      <c r="K59" s="40">
        <v>12747.86</v>
      </c>
      <c r="L59" s="40">
        <v>12304.31</v>
      </c>
      <c r="M59" s="40">
        <v>11865.64</v>
      </c>
      <c r="N59" s="40">
        <v>11416.63</v>
      </c>
      <c r="O59" s="40">
        <v>29137.47</v>
      </c>
      <c r="P59" s="41">
        <f t="shared" si="0"/>
        <v>116792.85</v>
      </c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  <c r="BF59" s="34"/>
      <c r="BG59" s="34"/>
      <c r="BH59" s="34"/>
      <c r="BI59" s="34"/>
      <c r="BJ59" s="34"/>
      <c r="BK59" s="34"/>
      <c r="BL59" s="34"/>
      <c r="BM59" s="34"/>
      <c r="BN59" s="34"/>
      <c r="BO59" s="34"/>
      <c r="BP59" s="34"/>
      <c r="BQ59" s="34"/>
      <c r="BR59" s="34"/>
      <c r="BS59" s="34"/>
      <c r="BT59" s="34"/>
      <c r="BU59" s="34"/>
      <c r="BV59" s="34"/>
      <c r="BW59" s="34"/>
      <c r="BX59" s="34"/>
    </row>
    <row r="60" spans="1:76" s="42" customFormat="1" ht="63" x14ac:dyDescent="0.25">
      <c r="A60" s="38" t="s">
        <v>719</v>
      </c>
      <c r="B60" s="39" t="s">
        <v>593</v>
      </c>
      <c r="C60" s="39" t="s">
        <v>1057</v>
      </c>
      <c r="D60" s="38" t="s">
        <v>959</v>
      </c>
      <c r="E60" s="38" t="s">
        <v>752</v>
      </c>
      <c r="F60" s="40">
        <v>384981</v>
      </c>
      <c r="G60" s="41">
        <v>168435</v>
      </c>
      <c r="H60" s="40">
        <v>40028.380000000005</v>
      </c>
      <c r="I60" s="40">
        <v>41253.300000000003</v>
      </c>
      <c r="J60" s="40">
        <v>39610.94</v>
      </c>
      <c r="K60" s="40">
        <v>38014.339999999997</v>
      </c>
      <c r="L60" s="40">
        <v>27548.37</v>
      </c>
      <c r="M60" s="40">
        <v>0</v>
      </c>
      <c r="N60" s="40">
        <v>0</v>
      </c>
      <c r="O60" s="40">
        <v>0</v>
      </c>
      <c r="P60" s="41">
        <f t="shared" si="0"/>
        <v>186455.33000000002</v>
      </c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4"/>
      <c r="AP60" s="34"/>
      <c r="AQ60" s="34"/>
      <c r="AR60" s="34"/>
      <c r="AS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  <c r="BF60" s="34"/>
      <c r="BG60" s="34"/>
      <c r="BH60" s="34"/>
      <c r="BI60" s="34"/>
      <c r="BJ60" s="34"/>
      <c r="BK60" s="34"/>
      <c r="BL60" s="34"/>
      <c r="BM60" s="34"/>
      <c r="BN60" s="34"/>
      <c r="BO60" s="34"/>
      <c r="BP60" s="34"/>
      <c r="BQ60" s="34"/>
      <c r="BR60" s="34"/>
      <c r="BS60" s="34"/>
      <c r="BT60" s="34"/>
      <c r="BU60" s="34"/>
      <c r="BV60" s="34"/>
      <c r="BW60" s="34"/>
      <c r="BX60" s="34"/>
    </row>
    <row r="61" spans="1:76" s="42" customFormat="1" ht="94.5" x14ac:dyDescent="0.25">
      <c r="A61" s="43" t="s">
        <v>721</v>
      </c>
      <c r="B61" s="100" t="s">
        <v>593</v>
      </c>
      <c r="C61" s="100" t="s">
        <v>754</v>
      </c>
      <c r="D61" s="43" t="s">
        <v>755</v>
      </c>
      <c r="E61" s="43" t="s">
        <v>756</v>
      </c>
      <c r="F61" s="102">
        <v>789200</v>
      </c>
      <c r="G61" s="101">
        <v>490590</v>
      </c>
      <c r="H61" s="102">
        <v>96985.950000000012</v>
      </c>
      <c r="I61" s="102">
        <v>102699.9</v>
      </c>
      <c r="J61" s="102">
        <v>99157.03</v>
      </c>
      <c r="K61" s="102">
        <v>95315.45</v>
      </c>
      <c r="L61" s="102">
        <v>91463.35</v>
      </c>
      <c r="M61" s="102">
        <v>66281.23</v>
      </c>
      <c r="N61" s="102">
        <v>0</v>
      </c>
      <c r="O61" s="102">
        <v>0</v>
      </c>
      <c r="P61" s="101">
        <f t="shared" si="0"/>
        <v>551902.91</v>
      </c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  <c r="AN61" s="34"/>
      <c r="AO61" s="34"/>
      <c r="AP61" s="34"/>
      <c r="AQ61" s="34"/>
      <c r="AR61" s="34"/>
      <c r="AS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  <c r="BF61" s="34"/>
      <c r="BG61" s="34"/>
      <c r="BH61" s="34"/>
      <c r="BI61" s="34"/>
      <c r="BJ61" s="34"/>
      <c r="BK61" s="34"/>
      <c r="BL61" s="34"/>
      <c r="BM61" s="34"/>
      <c r="BN61" s="34"/>
      <c r="BO61" s="34"/>
      <c r="BP61" s="34"/>
      <c r="BQ61" s="34"/>
      <c r="BR61" s="34"/>
      <c r="BS61" s="34"/>
      <c r="BT61" s="34"/>
      <c r="BU61" s="34"/>
      <c r="BV61" s="34"/>
      <c r="BW61" s="34"/>
      <c r="BX61" s="34"/>
    </row>
    <row r="62" spans="1:76" s="42" customFormat="1" ht="45" customHeight="1" x14ac:dyDescent="0.25">
      <c r="A62" s="106" t="s">
        <v>724</v>
      </c>
      <c r="B62" s="103" t="s">
        <v>593</v>
      </c>
      <c r="C62" s="103" t="s">
        <v>758</v>
      </c>
      <c r="D62" s="106" t="s">
        <v>759</v>
      </c>
      <c r="E62" s="106" t="s">
        <v>760</v>
      </c>
      <c r="F62" s="104">
        <v>82400</v>
      </c>
      <c r="G62" s="105">
        <v>55880</v>
      </c>
      <c r="H62" s="104">
        <v>7144.73</v>
      </c>
      <c r="I62" s="104">
        <v>7784.43</v>
      </c>
      <c r="J62" s="104">
        <v>7565.77</v>
      </c>
      <c r="K62" s="104">
        <v>7314.18</v>
      </c>
      <c r="L62" s="104">
        <v>7061.88</v>
      </c>
      <c r="M62" s="104">
        <v>6812.5</v>
      </c>
      <c r="N62" s="104">
        <v>6556.93</v>
      </c>
      <c r="O62" s="104">
        <v>18163.27</v>
      </c>
      <c r="P62" s="105">
        <f t="shared" ref="P62:P88" si="1">SUM(H62:O62)</f>
        <v>68403.69</v>
      </c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34"/>
      <c r="AO62" s="34"/>
      <c r="AP62" s="34"/>
      <c r="AQ62" s="34"/>
      <c r="AR62" s="34"/>
      <c r="AS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  <c r="BF62" s="34"/>
      <c r="BG62" s="34"/>
      <c r="BH62" s="34"/>
      <c r="BI62" s="34"/>
      <c r="BJ62" s="34"/>
      <c r="BK62" s="34"/>
      <c r="BL62" s="34"/>
      <c r="BM62" s="34"/>
      <c r="BN62" s="34"/>
      <c r="BO62" s="34"/>
      <c r="BP62" s="34"/>
      <c r="BQ62" s="34"/>
      <c r="BR62" s="34"/>
      <c r="BS62" s="34"/>
      <c r="BT62" s="34"/>
      <c r="BU62" s="34"/>
      <c r="BV62" s="34"/>
      <c r="BW62" s="34"/>
      <c r="BX62" s="34"/>
    </row>
    <row r="63" spans="1:76" s="42" customFormat="1" ht="63" x14ac:dyDescent="0.25">
      <c r="A63" s="106" t="s">
        <v>728</v>
      </c>
      <c r="B63" s="103" t="s">
        <v>593</v>
      </c>
      <c r="C63" s="103" t="s">
        <v>762</v>
      </c>
      <c r="D63" s="106" t="s">
        <v>763</v>
      </c>
      <c r="E63" s="106" t="s">
        <v>760</v>
      </c>
      <c r="F63" s="104">
        <v>693390</v>
      </c>
      <c r="G63" s="105">
        <v>478200</v>
      </c>
      <c r="H63" s="104">
        <v>61415.33</v>
      </c>
      <c r="I63" s="104">
        <v>66452.14</v>
      </c>
      <c r="J63" s="104">
        <v>64744.92</v>
      </c>
      <c r="K63" s="104">
        <v>62591.82</v>
      </c>
      <c r="L63" s="104">
        <v>60432.77</v>
      </c>
      <c r="M63" s="104">
        <v>58298.879999999997</v>
      </c>
      <c r="N63" s="104">
        <v>56111.79</v>
      </c>
      <c r="O63" s="104">
        <v>155434.39000000001</v>
      </c>
      <c r="P63" s="105">
        <f t="shared" si="1"/>
        <v>585482.04</v>
      </c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  <c r="AO63" s="34"/>
      <c r="AP63" s="34"/>
      <c r="AQ63" s="34"/>
      <c r="AR63" s="34"/>
      <c r="AS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  <c r="BF63" s="34"/>
      <c r="BG63" s="34"/>
      <c r="BH63" s="34"/>
      <c r="BI63" s="34"/>
      <c r="BJ63" s="34"/>
      <c r="BK63" s="34"/>
      <c r="BL63" s="34"/>
      <c r="BM63" s="34"/>
      <c r="BN63" s="34"/>
      <c r="BO63" s="34"/>
      <c r="BP63" s="34"/>
      <c r="BQ63" s="34"/>
      <c r="BR63" s="34"/>
      <c r="BS63" s="34"/>
      <c r="BT63" s="34"/>
      <c r="BU63" s="34"/>
      <c r="BV63" s="34"/>
      <c r="BW63" s="34"/>
      <c r="BX63" s="34"/>
    </row>
    <row r="64" spans="1:76" s="42" customFormat="1" ht="31.5" x14ac:dyDescent="0.25">
      <c r="A64" s="106" t="s">
        <v>731</v>
      </c>
      <c r="B64" s="103" t="s">
        <v>593</v>
      </c>
      <c r="C64" s="103" t="s">
        <v>765</v>
      </c>
      <c r="D64" s="106" t="s">
        <v>766</v>
      </c>
      <c r="E64" s="106" t="s">
        <v>767</v>
      </c>
      <c r="F64" s="104">
        <v>770720</v>
      </c>
      <c r="G64" s="105">
        <v>584936</v>
      </c>
      <c r="H64" s="104">
        <v>62263.94</v>
      </c>
      <c r="I64" s="104">
        <v>73541.45</v>
      </c>
      <c r="J64" s="104">
        <v>72308.600000000006</v>
      </c>
      <c r="K64" s="104">
        <v>70018.42</v>
      </c>
      <c r="L64" s="104">
        <v>67721.98</v>
      </c>
      <c r="M64" s="104">
        <v>65461.66</v>
      </c>
      <c r="N64" s="104">
        <v>63125.91</v>
      </c>
      <c r="O64" s="104">
        <v>255723.98</v>
      </c>
      <c r="P64" s="105">
        <f t="shared" si="1"/>
        <v>730165.94000000006</v>
      </c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4"/>
      <c r="AN64" s="34"/>
      <c r="AO64" s="34"/>
      <c r="AP64" s="34"/>
      <c r="AQ64" s="34"/>
      <c r="AR64" s="34"/>
      <c r="AS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  <c r="BF64" s="34"/>
      <c r="BG64" s="34"/>
      <c r="BH64" s="34"/>
      <c r="BI64" s="34"/>
      <c r="BJ64" s="34"/>
      <c r="BK64" s="34"/>
      <c r="BL64" s="34"/>
      <c r="BM64" s="34"/>
      <c r="BN64" s="34"/>
      <c r="BO64" s="34"/>
      <c r="BP64" s="34"/>
      <c r="BQ64" s="34"/>
      <c r="BR64" s="34"/>
      <c r="BS64" s="34"/>
      <c r="BT64" s="34"/>
      <c r="BU64" s="34"/>
      <c r="BV64" s="34"/>
      <c r="BW64" s="34"/>
      <c r="BX64" s="34"/>
    </row>
    <row r="65" spans="1:76" s="42" customFormat="1" ht="63" x14ac:dyDescent="0.25">
      <c r="A65" s="106" t="s">
        <v>733</v>
      </c>
      <c r="B65" s="103" t="s">
        <v>593</v>
      </c>
      <c r="C65" s="103" t="s">
        <v>769</v>
      </c>
      <c r="D65" s="106" t="s">
        <v>770</v>
      </c>
      <c r="E65" s="106" t="s">
        <v>771</v>
      </c>
      <c r="F65" s="104">
        <v>5653509</v>
      </c>
      <c r="G65" s="105">
        <v>3559365</v>
      </c>
      <c r="H65" s="104">
        <v>328429.09000000003</v>
      </c>
      <c r="I65" s="104">
        <v>389359.62</v>
      </c>
      <c r="J65" s="104">
        <v>386080.24</v>
      </c>
      <c r="K65" s="104">
        <v>374833.83</v>
      </c>
      <c r="L65" s="104">
        <v>363556.51</v>
      </c>
      <c r="M65" s="104">
        <v>352541.66</v>
      </c>
      <c r="N65" s="104">
        <v>340986.45</v>
      </c>
      <c r="O65" s="104">
        <v>2136024.9300000002</v>
      </c>
      <c r="P65" s="105">
        <f t="shared" si="1"/>
        <v>4671812.33</v>
      </c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M65" s="34"/>
      <c r="AN65" s="34"/>
      <c r="AO65" s="34"/>
      <c r="AP65" s="34"/>
      <c r="AQ65" s="34"/>
      <c r="AR65" s="34"/>
      <c r="AS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  <c r="BF65" s="34"/>
      <c r="BG65" s="34"/>
      <c r="BH65" s="34"/>
      <c r="BI65" s="34"/>
      <c r="BJ65" s="34"/>
      <c r="BK65" s="34"/>
      <c r="BL65" s="34"/>
      <c r="BM65" s="34"/>
      <c r="BN65" s="34"/>
      <c r="BO65" s="34"/>
      <c r="BP65" s="34"/>
      <c r="BQ65" s="34"/>
      <c r="BR65" s="34"/>
      <c r="BS65" s="34"/>
      <c r="BT65" s="34"/>
      <c r="BU65" s="34"/>
      <c r="BV65" s="34"/>
      <c r="BW65" s="34"/>
      <c r="BX65" s="34"/>
    </row>
    <row r="66" spans="1:76" s="42" customFormat="1" ht="94.5" x14ac:dyDescent="0.25">
      <c r="A66" s="106" t="s">
        <v>736</v>
      </c>
      <c r="B66" s="103" t="s">
        <v>593</v>
      </c>
      <c r="C66" s="103" t="s">
        <v>773</v>
      </c>
      <c r="D66" s="106" t="s">
        <v>766</v>
      </c>
      <c r="E66" s="106" t="s">
        <v>767</v>
      </c>
      <c r="F66" s="104">
        <v>1159942</v>
      </c>
      <c r="G66" s="105">
        <v>936100</v>
      </c>
      <c r="H66" s="104">
        <v>99643.839999999997</v>
      </c>
      <c r="I66" s="104">
        <v>117691.78</v>
      </c>
      <c r="J66" s="104">
        <v>115718.78</v>
      </c>
      <c r="K66" s="104">
        <v>112053.72</v>
      </c>
      <c r="L66" s="104">
        <v>108378.6</v>
      </c>
      <c r="M66" s="104">
        <v>104761.32</v>
      </c>
      <c r="N66" s="104">
        <v>101023.32</v>
      </c>
      <c r="O66" s="104">
        <v>409246.93</v>
      </c>
      <c r="P66" s="105">
        <f t="shared" si="1"/>
        <v>1168518.29</v>
      </c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M66" s="34"/>
      <c r="AN66" s="34"/>
      <c r="AO66" s="34"/>
      <c r="AP66" s="34"/>
      <c r="AQ66" s="34"/>
      <c r="AR66" s="34"/>
      <c r="AS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  <c r="BF66" s="34"/>
      <c r="BG66" s="34"/>
      <c r="BH66" s="34"/>
      <c r="BI66" s="34"/>
      <c r="BJ66" s="34"/>
      <c r="BK66" s="34"/>
      <c r="BL66" s="34"/>
      <c r="BM66" s="34"/>
      <c r="BN66" s="34"/>
      <c r="BO66" s="34"/>
      <c r="BP66" s="34"/>
      <c r="BQ66" s="34"/>
      <c r="BR66" s="34"/>
      <c r="BS66" s="34"/>
      <c r="BT66" s="34"/>
      <c r="BU66" s="34"/>
      <c r="BV66" s="34"/>
      <c r="BW66" s="34"/>
      <c r="BX66" s="34"/>
    </row>
    <row r="67" spans="1:76" s="42" customFormat="1" ht="63" x14ac:dyDescent="0.25">
      <c r="A67" s="106" t="s">
        <v>740</v>
      </c>
      <c r="B67" s="103" t="s">
        <v>593</v>
      </c>
      <c r="C67" s="103" t="s">
        <v>775</v>
      </c>
      <c r="D67" s="106" t="s">
        <v>776</v>
      </c>
      <c r="E67" s="106" t="s">
        <v>777</v>
      </c>
      <c r="F67" s="104">
        <v>57880</v>
      </c>
      <c r="G67" s="105">
        <v>39280</v>
      </c>
      <c r="H67" s="104">
        <v>4896.5999999999995</v>
      </c>
      <c r="I67" s="104">
        <v>5393.31</v>
      </c>
      <c r="J67" s="104">
        <v>5318.24</v>
      </c>
      <c r="K67" s="104">
        <v>5141.38</v>
      </c>
      <c r="L67" s="104">
        <v>4964.03</v>
      </c>
      <c r="M67" s="104">
        <v>4788.75</v>
      </c>
      <c r="N67" s="104">
        <v>4609.09</v>
      </c>
      <c r="O67" s="104">
        <v>12775</v>
      </c>
      <c r="P67" s="105">
        <f t="shared" si="1"/>
        <v>47886.399999999994</v>
      </c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M67" s="34"/>
      <c r="AN67" s="34"/>
      <c r="AO67" s="34"/>
      <c r="AP67" s="34"/>
      <c r="AQ67" s="34"/>
      <c r="AR67" s="34"/>
      <c r="AS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  <c r="BF67" s="34"/>
      <c r="BG67" s="34"/>
      <c r="BH67" s="34"/>
      <c r="BI67" s="34"/>
      <c r="BJ67" s="34"/>
      <c r="BK67" s="34"/>
      <c r="BL67" s="34"/>
      <c r="BM67" s="34"/>
      <c r="BN67" s="34"/>
      <c r="BO67" s="34"/>
      <c r="BP67" s="34"/>
      <c r="BQ67" s="34"/>
      <c r="BR67" s="34"/>
      <c r="BS67" s="34"/>
      <c r="BT67" s="34"/>
      <c r="BU67" s="34"/>
      <c r="BV67" s="34"/>
      <c r="BW67" s="34"/>
      <c r="BX67" s="34"/>
    </row>
    <row r="68" spans="1:76" s="42" customFormat="1" ht="47.25" x14ac:dyDescent="0.25">
      <c r="A68" s="106" t="s">
        <v>743</v>
      </c>
      <c r="B68" s="103" t="s">
        <v>593</v>
      </c>
      <c r="C68" s="103" t="s">
        <v>779</v>
      </c>
      <c r="D68" s="106" t="s">
        <v>770</v>
      </c>
      <c r="E68" s="106" t="s">
        <v>960</v>
      </c>
      <c r="F68" s="104">
        <v>234257</v>
      </c>
      <c r="G68" s="105">
        <v>152070</v>
      </c>
      <c r="H68" s="104">
        <v>19752.579999999998</v>
      </c>
      <c r="I68" s="104">
        <v>22114.35</v>
      </c>
      <c r="J68" s="104">
        <v>21702.29</v>
      </c>
      <c r="K68" s="104">
        <v>20962.11</v>
      </c>
      <c r="L68" s="104">
        <v>20219.830000000002</v>
      </c>
      <c r="M68" s="104">
        <v>19484.689999999999</v>
      </c>
      <c r="N68" s="104">
        <v>18734.310000000001</v>
      </c>
      <c r="O68" s="104">
        <v>39483.99</v>
      </c>
      <c r="P68" s="105">
        <f t="shared" si="1"/>
        <v>182454.15</v>
      </c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M68" s="34"/>
      <c r="AN68" s="34"/>
      <c r="AO68" s="34"/>
      <c r="AP68" s="34"/>
      <c r="AQ68" s="34"/>
      <c r="AR68" s="34"/>
      <c r="AS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  <c r="BF68" s="34"/>
      <c r="BG68" s="34"/>
      <c r="BH68" s="34"/>
      <c r="BI68" s="34"/>
      <c r="BJ68" s="34"/>
      <c r="BK68" s="34"/>
      <c r="BL68" s="34"/>
      <c r="BM68" s="34"/>
      <c r="BN68" s="34"/>
      <c r="BO68" s="34"/>
      <c r="BP68" s="34"/>
      <c r="BQ68" s="34"/>
      <c r="BR68" s="34"/>
      <c r="BS68" s="34"/>
      <c r="BT68" s="34"/>
      <c r="BU68" s="34"/>
      <c r="BV68" s="34"/>
      <c r="BW68" s="34"/>
      <c r="BX68" s="34"/>
    </row>
    <row r="69" spans="1:76" s="42" customFormat="1" ht="78.75" x14ac:dyDescent="0.25">
      <c r="A69" s="106" t="s">
        <v>744</v>
      </c>
      <c r="B69" s="103" t="s">
        <v>593</v>
      </c>
      <c r="C69" s="103" t="s">
        <v>1068</v>
      </c>
      <c r="D69" s="106" t="s">
        <v>766</v>
      </c>
      <c r="E69" s="106" t="s">
        <v>781</v>
      </c>
      <c r="F69" s="104">
        <v>753370</v>
      </c>
      <c r="G69" s="105">
        <v>389322</v>
      </c>
      <c r="H69" s="104">
        <v>25810.01</v>
      </c>
      <c r="I69" s="104">
        <v>33993.550000000003</v>
      </c>
      <c r="J69" s="104">
        <v>33912.44</v>
      </c>
      <c r="K69" s="104">
        <v>33097.11</v>
      </c>
      <c r="L69" s="104">
        <v>32279.56</v>
      </c>
      <c r="M69" s="104">
        <v>31497.26</v>
      </c>
      <c r="N69" s="104">
        <v>30643.33</v>
      </c>
      <c r="O69" s="104">
        <v>352602.55</v>
      </c>
      <c r="P69" s="105">
        <f t="shared" si="1"/>
        <v>573835.81000000006</v>
      </c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M69" s="34"/>
      <c r="AN69" s="34"/>
      <c r="AO69" s="34"/>
      <c r="AP69" s="34"/>
      <c r="AQ69" s="34"/>
      <c r="AR69" s="34"/>
      <c r="AS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  <c r="BF69" s="34"/>
      <c r="BG69" s="34"/>
      <c r="BH69" s="34"/>
      <c r="BI69" s="34"/>
      <c r="BJ69" s="34"/>
      <c r="BK69" s="34"/>
      <c r="BL69" s="34"/>
      <c r="BM69" s="34"/>
      <c r="BN69" s="34"/>
      <c r="BO69" s="34"/>
      <c r="BP69" s="34"/>
      <c r="BQ69" s="34"/>
      <c r="BR69" s="34"/>
      <c r="BS69" s="34"/>
      <c r="BT69" s="34"/>
      <c r="BU69" s="34"/>
      <c r="BV69" s="34"/>
      <c r="BW69" s="34"/>
      <c r="BX69" s="34"/>
    </row>
    <row r="70" spans="1:76" s="42" customFormat="1" ht="63" x14ac:dyDescent="0.25">
      <c r="A70" s="106" t="s">
        <v>748</v>
      </c>
      <c r="B70" s="103" t="s">
        <v>593</v>
      </c>
      <c r="C70" s="103" t="s">
        <v>783</v>
      </c>
      <c r="D70" s="106" t="s">
        <v>784</v>
      </c>
      <c r="E70" s="106" t="s">
        <v>785</v>
      </c>
      <c r="F70" s="104">
        <v>1107755</v>
      </c>
      <c r="G70" s="105">
        <v>825060</v>
      </c>
      <c r="H70" s="104">
        <v>77247.320000000007</v>
      </c>
      <c r="I70" s="104">
        <v>87613.16</v>
      </c>
      <c r="J70" s="104">
        <v>86879.91</v>
      </c>
      <c r="K70" s="104">
        <v>84403.35</v>
      </c>
      <c r="L70" s="104">
        <v>81919.960000000006</v>
      </c>
      <c r="M70" s="104">
        <v>79499.490000000005</v>
      </c>
      <c r="N70" s="104">
        <v>76949.8</v>
      </c>
      <c r="O70" s="104">
        <v>526475.84</v>
      </c>
      <c r="P70" s="105">
        <f t="shared" si="1"/>
        <v>1100988.83</v>
      </c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M70" s="34"/>
      <c r="AN70" s="34"/>
      <c r="AO70" s="34"/>
      <c r="AP70" s="34"/>
      <c r="AQ70" s="34"/>
      <c r="AR70" s="34"/>
      <c r="AS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  <c r="BF70" s="34"/>
      <c r="BG70" s="34"/>
      <c r="BH70" s="34"/>
      <c r="BI70" s="34"/>
      <c r="BJ70" s="34"/>
      <c r="BK70" s="34"/>
      <c r="BL70" s="34"/>
      <c r="BM70" s="34"/>
      <c r="BN70" s="34"/>
      <c r="BO70" s="34"/>
      <c r="BP70" s="34"/>
      <c r="BQ70" s="34"/>
      <c r="BR70" s="34"/>
      <c r="BS70" s="34"/>
      <c r="BT70" s="34"/>
      <c r="BU70" s="34"/>
      <c r="BV70" s="34"/>
      <c r="BW70" s="34"/>
      <c r="BX70" s="34"/>
    </row>
    <row r="71" spans="1:76" s="42" customFormat="1" ht="47.25" x14ac:dyDescent="0.25">
      <c r="A71" s="106" t="s">
        <v>751</v>
      </c>
      <c r="B71" s="103" t="s">
        <v>593</v>
      </c>
      <c r="C71" s="103" t="s">
        <v>787</v>
      </c>
      <c r="D71" s="106" t="s">
        <v>788</v>
      </c>
      <c r="E71" s="106" t="s">
        <v>789</v>
      </c>
      <c r="F71" s="104">
        <v>152450</v>
      </c>
      <c r="G71" s="105">
        <v>96288</v>
      </c>
      <c r="H71" s="104">
        <v>18562.370000000003</v>
      </c>
      <c r="I71" s="104">
        <v>19395.330000000002</v>
      </c>
      <c r="J71" s="104">
        <v>18831.63</v>
      </c>
      <c r="K71" s="104">
        <v>18109.09</v>
      </c>
      <c r="L71" s="104">
        <v>17384.5</v>
      </c>
      <c r="M71" s="104">
        <v>16660.48</v>
      </c>
      <c r="N71" s="104">
        <v>24.79</v>
      </c>
      <c r="O71" s="104">
        <v>0</v>
      </c>
      <c r="P71" s="105">
        <f t="shared" si="1"/>
        <v>108968.18999999999</v>
      </c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M71" s="34"/>
      <c r="AN71" s="34"/>
      <c r="AO71" s="34"/>
      <c r="AP71" s="34"/>
      <c r="AQ71" s="34"/>
      <c r="AR71" s="34"/>
      <c r="AS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  <c r="BF71" s="34"/>
      <c r="BG71" s="34"/>
      <c r="BH71" s="34"/>
      <c r="BI71" s="34"/>
      <c r="BJ71" s="34"/>
      <c r="BK71" s="34"/>
      <c r="BL71" s="34"/>
      <c r="BM71" s="34"/>
      <c r="BN71" s="34"/>
      <c r="BO71" s="34"/>
      <c r="BP71" s="34"/>
      <c r="BQ71" s="34"/>
      <c r="BR71" s="34"/>
      <c r="BS71" s="34"/>
      <c r="BT71" s="34"/>
      <c r="BU71" s="34"/>
      <c r="BV71" s="34"/>
      <c r="BW71" s="34"/>
      <c r="BX71" s="34"/>
    </row>
    <row r="72" spans="1:76" s="42" customFormat="1" ht="94.5" x14ac:dyDescent="0.25">
      <c r="A72" s="106" t="s">
        <v>753</v>
      </c>
      <c r="B72" s="103" t="s">
        <v>593</v>
      </c>
      <c r="C72" s="103" t="s">
        <v>1058</v>
      </c>
      <c r="D72" s="106" t="s">
        <v>791</v>
      </c>
      <c r="E72" s="106" t="s">
        <v>674</v>
      </c>
      <c r="F72" s="104">
        <v>1104130</v>
      </c>
      <c r="G72" s="105">
        <v>639540</v>
      </c>
      <c r="H72" s="104">
        <v>47234.05</v>
      </c>
      <c r="I72" s="104">
        <v>56142.21</v>
      </c>
      <c r="J72" s="104">
        <v>56023.94</v>
      </c>
      <c r="K72" s="104">
        <v>54668.83</v>
      </c>
      <c r="L72" s="104">
        <v>53310.05</v>
      </c>
      <c r="M72" s="104">
        <v>52008.9</v>
      </c>
      <c r="N72" s="104">
        <v>50590.6</v>
      </c>
      <c r="O72" s="104">
        <v>573568.02</v>
      </c>
      <c r="P72" s="105">
        <f t="shared" si="1"/>
        <v>943546.60000000009</v>
      </c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  <c r="AN72" s="34"/>
      <c r="AO72" s="34"/>
      <c r="AP72" s="34"/>
      <c r="AQ72" s="34"/>
      <c r="AR72" s="34"/>
      <c r="AS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  <c r="BF72" s="34"/>
      <c r="BG72" s="34"/>
      <c r="BH72" s="34"/>
      <c r="BI72" s="34"/>
      <c r="BJ72" s="34"/>
      <c r="BK72" s="34"/>
      <c r="BL72" s="34"/>
      <c r="BM72" s="34"/>
      <c r="BN72" s="34"/>
      <c r="BO72" s="34"/>
      <c r="BP72" s="34"/>
      <c r="BQ72" s="34"/>
      <c r="BR72" s="34"/>
      <c r="BS72" s="34"/>
      <c r="BT72" s="34"/>
      <c r="BU72" s="34"/>
      <c r="BV72" s="34"/>
      <c r="BW72" s="34"/>
      <c r="BX72" s="34"/>
    </row>
    <row r="73" spans="1:76" s="42" customFormat="1" ht="63" x14ac:dyDescent="0.25">
      <c r="A73" s="106" t="s">
        <v>757</v>
      </c>
      <c r="B73" s="103" t="s">
        <v>593</v>
      </c>
      <c r="C73" s="103" t="s">
        <v>1069</v>
      </c>
      <c r="D73" s="106" t="s">
        <v>793</v>
      </c>
      <c r="E73" s="106" t="s">
        <v>794</v>
      </c>
      <c r="F73" s="104">
        <v>302670</v>
      </c>
      <c r="G73" s="105">
        <v>34790</v>
      </c>
      <c r="H73" s="104">
        <v>3693.74</v>
      </c>
      <c r="I73" s="104">
        <v>4317.8599999999997</v>
      </c>
      <c r="J73" s="104">
        <v>4280.55</v>
      </c>
      <c r="K73" s="104">
        <v>4138.1400000000003</v>
      </c>
      <c r="L73" s="104">
        <v>3995.33</v>
      </c>
      <c r="M73" s="104">
        <v>3855.05</v>
      </c>
      <c r="N73" s="104">
        <v>3709.53</v>
      </c>
      <c r="O73" s="104">
        <v>17143.55</v>
      </c>
      <c r="P73" s="105">
        <f t="shared" si="1"/>
        <v>45133.75</v>
      </c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M73" s="34"/>
      <c r="AN73" s="34"/>
      <c r="AO73" s="34"/>
      <c r="AP73" s="34"/>
      <c r="AQ73" s="34"/>
      <c r="AR73" s="34"/>
      <c r="AS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  <c r="BF73" s="34"/>
      <c r="BG73" s="34"/>
      <c r="BH73" s="34"/>
      <c r="BI73" s="34"/>
      <c r="BJ73" s="34"/>
      <c r="BK73" s="34"/>
      <c r="BL73" s="34"/>
      <c r="BM73" s="34"/>
      <c r="BN73" s="34"/>
      <c r="BO73" s="34"/>
      <c r="BP73" s="34"/>
      <c r="BQ73" s="34"/>
      <c r="BR73" s="34"/>
      <c r="BS73" s="34"/>
      <c r="BT73" s="34"/>
      <c r="BU73" s="34"/>
      <c r="BV73" s="34"/>
      <c r="BW73" s="34"/>
      <c r="BX73" s="34"/>
    </row>
    <row r="74" spans="1:76" s="42" customFormat="1" ht="63" x14ac:dyDescent="0.25">
      <c r="A74" s="106" t="s">
        <v>761</v>
      </c>
      <c r="B74" s="103" t="s">
        <v>593</v>
      </c>
      <c r="C74" s="103" t="s">
        <v>961</v>
      </c>
      <c r="D74" s="106" t="s">
        <v>793</v>
      </c>
      <c r="E74" s="106" t="s">
        <v>794</v>
      </c>
      <c r="F74" s="104">
        <v>489990</v>
      </c>
      <c r="G74" s="105">
        <v>58163</v>
      </c>
      <c r="H74" s="104">
        <v>6175.29</v>
      </c>
      <c r="I74" s="104">
        <v>7218.74</v>
      </c>
      <c r="J74" s="104">
        <v>7156.35</v>
      </c>
      <c r="K74" s="104">
        <v>6918.25</v>
      </c>
      <c r="L74" s="104">
        <v>6679.51</v>
      </c>
      <c r="M74" s="104">
        <v>6445.02</v>
      </c>
      <c r="N74" s="104">
        <v>6201.69</v>
      </c>
      <c r="O74" s="104">
        <v>28661.11</v>
      </c>
      <c r="P74" s="105">
        <f t="shared" si="1"/>
        <v>75455.960000000006</v>
      </c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  <c r="BF74" s="34"/>
      <c r="BG74" s="34"/>
      <c r="BH74" s="34"/>
      <c r="BI74" s="34"/>
      <c r="BJ74" s="34"/>
      <c r="BK74" s="34"/>
      <c r="BL74" s="34"/>
      <c r="BM74" s="34"/>
      <c r="BN74" s="34"/>
      <c r="BO74" s="34"/>
      <c r="BP74" s="34"/>
      <c r="BQ74" s="34"/>
      <c r="BR74" s="34"/>
      <c r="BS74" s="34"/>
      <c r="BT74" s="34"/>
      <c r="BU74" s="34"/>
      <c r="BV74" s="34"/>
      <c r="BW74" s="34"/>
      <c r="BX74" s="34"/>
    </row>
    <row r="75" spans="1:76" s="42" customFormat="1" ht="47.25" x14ac:dyDescent="0.25">
      <c r="A75" s="106" t="s">
        <v>764</v>
      </c>
      <c r="B75" s="103" t="s">
        <v>593</v>
      </c>
      <c r="C75" s="103" t="s">
        <v>797</v>
      </c>
      <c r="D75" s="106" t="s">
        <v>798</v>
      </c>
      <c r="E75" s="106" t="s">
        <v>962</v>
      </c>
      <c r="F75" s="104">
        <v>632479</v>
      </c>
      <c r="G75" s="105">
        <v>250954</v>
      </c>
      <c r="H75" s="104">
        <v>24008.909999999996</v>
      </c>
      <c r="I75" s="104">
        <v>27975.03</v>
      </c>
      <c r="J75" s="104">
        <v>27489.08</v>
      </c>
      <c r="K75" s="104">
        <v>26648.19</v>
      </c>
      <c r="L75" s="104">
        <v>25805.06</v>
      </c>
      <c r="M75" s="104">
        <v>24983.83</v>
      </c>
      <c r="N75" s="104">
        <v>24117.599999999999</v>
      </c>
      <c r="O75" s="104">
        <v>166880.54</v>
      </c>
      <c r="P75" s="105">
        <f t="shared" si="1"/>
        <v>347908.24</v>
      </c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  <c r="AN75" s="34"/>
      <c r="AO75" s="34"/>
      <c r="AP75" s="34"/>
      <c r="AQ75" s="34"/>
      <c r="AR75" s="34"/>
      <c r="AS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  <c r="BF75" s="34"/>
      <c r="BG75" s="34"/>
      <c r="BH75" s="34"/>
      <c r="BI75" s="34"/>
      <c r="BJ75" s="34"/>
      <c r="BK75" s="34"/>
      <c r="BL75" s="34"/>
      <c r="BM75" s="34"/>
      <c r="BN75" s="34"/>
      <c r="BO75" s="34"/>
      <c r="BP75" s="34"/>
      <c r="BQ75" s="34"/>
      <c r="BR75" s="34"/>
      <c r="BS75" s="34"/>
      <c r="BT75" s="34"/>
      <c r="BU75" s="34"/>
      <c r="BV75" s="34"/>
      <c r="BW75" s="34"/>
      <c r="BX75" s="34"/>
    </row>
    <row r="76" spans="1:76" s="42" customFormat="1" ht="47.25" x14ac:dyDescent="0.25">
      <c r="A76" s="106" t="s">
        <v>768</v>
      </c>
      <c r="B76" s="103" t="s">
        <v>593</v>
      </c>
      <c r="C76" s="103" t="s">
        <v>800</v>
      </c>
      <c r="D76" s="106" t="s">
        <v>798</v>
      </c>
      <c r="E76" s="106" t="s">
        <v>962</v>
      </c>
      <c r="F76" s="104">
        <v>1744521</v>
      </c>
      <c r="G76" s="105">
        <v>1346697</v>
      </c>
      <c r="H76" s="104">
        <v>120731.17000000001</v>
      </c>
      <c r="I76" s="104">
        <v>142530.79</v>
      </c>
      <c r="J76" s="104">
        <v>140480.31</v>
      </c>
      <c r="K76" s="104">
        <v>136504.21</v>
      </c>
      <c r="L76" s="104">
        <v>132517.21</v>
      </c>
      <c r="M76" s="104">
        <v>128633.86</v>
      </c>
      <c r="N76" s="104">
        <v>124537.72</v>
      </c>
      <c r="O76" s="104">
        <v>875692.11</v>
      </c>
      <c r="P76" s="105">
        <f t="shared" si="1"/>
        <v>1801627.38</v>
      </c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  <c r="AO76" s="34"/>
      <c r="AP76" s="34"/>
      <c r="AQ76" s="34"/>
      <c r="AR76" s="34"/>
      <c r="AS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  <c r="BF76" s="34"/>
      <c r="BG76" s="34"/>
      <c r="BH76" s="34"/>
      <c r="BI76" s="34"/>
      <c r="BJ76" s="34"/>
      <c r="BK76" s="34"/>
      <c r="BL76" s="34"/>
      <c r="BM76" s="34"/>
      <c r="BN76" s="34"/>
      <c r="BO76" s="34"/>
      <c r="BP76" s="34"/>
      <c r="BQ76" s="34"/>
      <c r="BR76" s="34"/>
      <c r="BS76" s="34"/>
      <c r="BT76" s="34"/>
      <c r="BU76" s="34"/>
      <c r="BV76" s="34"/>
      <c r="BW76" s="34"/>
      <c r="BX76" s="34"/>
    </row>
    <row r="77" spans="1:76" s="42" customFormat="1" ht="31.5" x14ac:dyDescent="0.25">
      <c r="A77" s="106" t="s">
        <v>772</v>
      </c>
      <c r="B77" s="103" t="s">
        <v>593</v>
      </c>
      <c r="C77" s="103" t="s">
        <v>802</v>
      </c>
      <c r="D77" s="106" t="s">
        <v>803</v>
      </c>
      <c r="E77" s="106" t="s">
        <v>804</v>
      </c>
      <c r="F77" s="104">
        <v>5861100</v>
      </c>
      <c r="G77" s="105">
        <v>3406679</v>
      </c>
      <c r="H77" s="104">
        <v>664045.72</v>
      </c>
      <c r="I77" s="104">
        <v>718899.35</v>
      </c>
      <c r="J77" s="104">
        <v>693651.33</v>
      </c>
      <c r="K77" s="104">
        <v>586906.91</v>
      </c>
      <c r="L77" s="104">
        <v>425084.17</v>
      </c>
      <c r="M77" s="104">
        <v>305936.81</v>
      </c>
      <c r="N77" s="104">
        <v>164815.18</v>
      </c>
      <c r="O77" s="104">
        <v>318160.76</v>
      </c>
      <c r="P77" s="105">
        <f t="shared" si="1"/>
        <v>3877500.2300000004</v>
      </c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4"/>
      <c r="AN77" s="34"/>
      <c r="AO77" s="34"/>
      <c r="AP77" s="34"/>
      <c r="AQ77" s="34"/>
      <c r="AR77" s="34"/>
      <c r="AS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  <c r="BF77" s="34"/>
      <c r="BG77" s="34"/>
      <c r="BH77" s="34"/>
      <c r="BI77" s="34"/>
      <c r="BJ77" s="34"/>
      <c r="BK77" s="34"/>
      <c r="BL77" s="34"/>
      <c r="BM77" s="34"/>
      <c r="BN77" s="34"/>
      <c r="BO77" s="34"/>
      <c r="BP77" s="34"/>
      <c r="BQ77" s="34"/>
      <c r="BR77" s="34"/>
      <c r="BS77" s="34"/>
      <c r="BT77" s="34"/>
      <c r="BU77" s="34"/>
      <c r="BV77" s="34"/>
      <c r="BW77" s="34"/>
      <c r="BX77" s="34"/>
    </row>
    <row r="78" spans="1:76" s="42" customFormat="1" ht="47.25" x14ac:dyDescent="0.25">
      <c r="A78" s="106" t="s">
        <v>774</v>
      </c>
      <c r="B78" s="103" t="s">
        <v>593</v>
      </c>
      <c r="C78" s="103" t="s">
        <v>963</v>
      </c>
      <c r="D78" s="106" t="s">
        <v>806</v>
      </c>
      <c r="E78" s="106" t="s">
        <v>807</v>
      </c>
      <c r="F78" s="104">
        <v>105000</v>
      </c>
      <c r="G78" s="105">
        <v>105000</v>
      </c>
      <c r="H78" s="104">
        <v>4501.62</v>
      </c>
      <c r="I78" s="104">
        <v>10798.21</v>
      </c>
      <c r="J78" s="104">
        <v>10751.16</v>
      </c>
      <c r="K78" s="104">
        <v>10457.469999999999</v>
      </c>
      <c r="L78" s="104">
        <v>10162.94</v>
      </c>
      <c r="M78" s="104">
        <v>9878.32</v>
      </c>
      <c r="N78" s="104">
        <v>9573.5300000000007</v>
      </c>
      <c r="O78" s="104">
        <v>85910.720000000001</v>
      </c>
      <c r="P78" s="105">
        <f t="shared" si="1"/>
        <v>152033.97</v>
      </c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  <c r="AN78" s="34"/>
      <c r="AO78" s="34"/>
      <c r="AP78" s="34"/>
      <c r="AQ78" s="34"/>
      <c r="AR78" s="34"/>
      <c r="AS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  <c r="BF78" s="34"/>
      <c r="BG78" s="34"/>
      <c r="BH78" s="34"/>
      <c r="BI78" s="34"/>
      <c r="BJ78" s="34"/>
      <c r="BK78" s="34"/>
      <c r="BL78" s="34"/>
      <c r="BM78" s="34"/>
      <c r="BN78" s="34"/>
      <c r="BO78" s="34"/>
      <c r="BP78" s="34"/>
      <c r="BQ78" s="34"/>
      <c r="BR78" s="34"/>
      <c r="BS78" s="34"/>
      <c r="BT78" s="34"/>
      <c r="BU78" s="34"/>
      <c r="BV78" s="34"/>
      <c r="BW78" s="34"/>
      <c r="BX78" s="34"/>
    </row>
    <row r="79" spans="1:76" s="42" customFormat="1" ht="31.5" x14ac:dyDescent="0.25">
      <c r="A79" s="106" t="s">
        <v>778</v>
      </c>
      <c r="B79" s="103" t="s">
        <v>593</v>
      </c>
      <c r="C79" s="103" t="s">
        <v>964</v>
      </c>
      <c r="D79" s="106" t="s">
        <v>809</v>
      </c>
      <c r="E79" s="106" t="s">
        <v>810</v>
      </c>
      <c r="F79" s="104">
        <v>385955</v>
      </c>
      <c r="G79" s="105">
        <v>385955</v>
      </c>
      <c r="H79" s="104">
        <v>17448.03</v>
      </c>
      <c r="I79" s="104">
        <v>41413.58</v>
      </c>
      <c r="J79" s="104">
        <v>40347.64</v>
      </c>
      <c r="K79" s="104">
        <v>39218.57</v>
      </c>
      <c r="L79" s="104">
        <v>38086.379999999997</v>
      </c>
      <c r="M79" s="104">
        <v>36991.42</v>
      </c>
      <c r="N79" s="104">
        <v>35820.5</v>
      </c>
      <c r="O79" s="104">
        <v>313736.71999999997</v>
      </c>
      <c r="P79" s="105">
        <f t="shared" si="1"/>
        <v>563062.84</v>
      </c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4"/>
      <c r="AP79" s="34"/>
      <c r="AQ79" s="34"/>
      <c r="AR79" s="34"/>
      <c r="AS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  <c r="BF79" s="34"/>
      <c r="BG79" s="34"/>
      <c r="BH79" s="34"/>
      <c r="BI79" s="34"/>
      <c r="BJ79" s="34"/>
      <c r="BK79" s="34"/>
      <c r="BL79" s="34"/>
      <c r="BM79" s="34"/>
      <c r="BN79" s="34"/>
      <c r="BO79" s="34"/>
      <c r="BP79" s="34"/>
      <c r="BQ79" s="34"/>
      <c r="BR79" s="34"/>
      <c r="BS79" s="34"/>
      <c r="BT79" s="34"/>
      <c r="BU79" s="34"/>
      <c r="BV79" s="34"/>
      <c r="BW79" s="34"/>
      <c r="BX79" s="34"/>
    </row>
    <row r="80" spans="1:76" s="42" customFormat="1" ht="30" customHeight="1" x14ac:dyDescent="0.25">
      <c r="A80" s="106" t="s">
        <v>780</v>
      </c>
      <c r="B80" s="103" t="s">
        <v>593</v>
      </c>
      <c r="C80" s="103" t="s">
        <v>965</v>
      </c>
      <c r="D80" s="106" t="s">
        <v>812</v>
      </c>
      <c r="E80" s="106" t="s">
        <v>813</v>
      </c>
      <c r="F80" s="104">
        <v>89093</v>
      </c>
      <c r="G80" s="105">
        <v>89093</v>
      </c>
      <c r="H80" s="104">
        <v>4194.32</v>
      </c>
      <c r="I80" s="104">
        <v>8952.4699999999993</v>
      </c>
      <c r="J80" s="104">
        <v>8812.7099999999991</v>
      </c>
      <c r="K80" s="104">
        <v>8576.43</v>
      </c>
      <c r="L80" s="104">
        <v>8339.5400000000009</v>
      </c>
      <c r="M80" s="104">
        <v>8111.06</v>
      </c>
      <c r="N80" s="104">
        <v>7865.39</v>
      </c>
      <c r="O80" s="104">
        <v>74702.100000000006</v>
      </c>
      <c r="P80" s="105">
        <f t="shared" si="1"/>
        <v>129554.02</v>
      </c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M80" s="34"/>
      <c r="AN80" s="34"/>
      <c r="AO80" s="34"/>
      <c r="AP80" s="34"/>
      <c r="AQ80" s="34"/>
      <c r="AR80" s="34"/>
      <c r="AS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  <c r="BF80" s="34"/>
      <c r="BG80" s="34"/>
      <c r="BH80" s="34"/>
      <c r="BI80" s="34"/>
      <c r="BJ80" s="34"/>
      <c r="BK80" s="34"/>
      <c r="BL80" s="34"/>
      <c r="BM80" s="34"/>
      <c r="BN80" s="34"/>
      <c r="BO80" s="34"/>
      <c r="BP80" s="34"/>
      <c r="BQ80" s="34"/>
      <c r="BR80" s="34"/>
      <c r="BS80" s="34"/>
      <c r="BT80" s="34"/>
      <c r="BU80" s="34"/>
      <c r="BV80" s="34"/>
      <c r="BW80" s="34"/>
      <c r="BX80" s="34"/>
    </row>
    <row r="81" spans="1:76" s="42" customFormat="1" ht="31.5" x14ac:dyDescent="0.25">
      <c r="A81" s="106" t="s">
        <v>782</v>
      </c>
      <c r="B81" s="103" t="s">
        <v>593</v>
      </c>
      <c r="C81" s="103" t="s">
        <v>966</v>
      </c>
      <c r="D81" s="106" t="s">
        <v>812</v>
      </c>
      <c r="E81" s="106" t="s">
        <v>815</v>
      </c>
      <c r="F81" s="104">
        <v>110174</v>
      </c>
      <c r="G81" s="105">
        <v>110174</v>
      </c>
      <c r="H81" s="104">
        <v>2117.9</v>
      </c>
      <c r="I81" s="104">
        <v>11979.19</v>
      </c>
      <c r="J81" s="104">
        <v>14040.73</v>
      </c>
      <c r="K81" s="104">
        <v>13604.34</v>
      </c>
      <c r="L81" s="104">
        <v>13166.76</v>
      </c>
      <c r="M81" s="104">
        <v>12738.12</v>
      </c>
      <c r="N81" s="104">
        <v>12291</v>
      </c>
      <c r="O81" s="104">
        <v>66714.38</v>
      </c>
      <c r="P81" s="105">
        <f t="shared" si="1"/>
        <v>146652.42000000001</v>
      </c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M81" s="34"/>
      <c r="AN81" s="34"/>
      <c r="AO81" s="34"/>
      <c r="AP81" s="34"/>
      <c r="AQ81" s="34"/>
      <c r="AR81" s="34"/>
      <c r="AS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  <c r="BF81" s="34"/>
      <c r="BG81" s="34"/>
      <c r="BH81" s="34"/>
      <c r="BI81" s="34"/>
      <c r="BJ81" s="34"/>
      <c r="BK81" s="34"/>
      <c r="BL81" s="34"/>
      <c r="BM81" s="34"/>
      <c r="BN81" s="34"/>
      <c r="BO81" s="34"/>
      <c r="BP81" s="34"/>
      <c r="BQ81" s="34"/>
      <c r="BR81" s="34"/>
      <c r="BS81" s="34"/>
      <c r="BT81" s="34"/>
      <c r="BU81" s="34"/>
      <c r="BV81" s="34"/>
      <c r="BW81" s="34"/>
      <c r="BX81" s="34"/>
    </row>
    <row r="82" spans="1:76" s="42" customFormat="1" ht="31.5" x14ac:dyDescent="0.25">
      <c r="A82" s="106" t="s">
        <v>786</v>
      </c>
      <c r="B82" s="103" t="s">
        <v>593</v>
      </c>
      <c r="C82" s="107" t="s">
        <v>1059</v>
      </c>
      <c r="D82" s="108" t="s">
        <v>817</v>
      </c>
      <c r="E82" s="108" t="s">
        <v>818</v>
      </c>
      <c r="F82" s="104">
        <v>68951</v>
      </c>
      <c r="G82" s="105">
        <v>68951</v>
      </c>
      <c r="H82" s="104">
        <v>3793.63</v>
      </c>
      <c r="I82" s="104">
        <v>6963.82</v>
      </c>
      <c r="J82" s="104">
        <v>6850.54</v>
      </c>
      <c r="K82" s="104">
        <v>6665.89</v>
      </c>
      <c r="L82" s="104">
        <v>6480.73</v>
      </c>
      <c r="M82" s="104">
        <v>6302.15</v>
      </c>
      <c r="N82" s="104">
        <v>6110.15</v>
      </c>
      <c r="O82" s="104">
        <v>57951.57</v>
      </c>
      <c r="P82" s="105">
        <f>SUM(H82:O82)</f>
        <v>101118.48000000001</v>
      </c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M82" s="34"/>
      <c r="AN82" s="34"/>
      <c r="AO82" s="34"/>
      <c r="AP82" s="34"/>
      <c r="AQ82" s="34"/>
      <c r="AR82" s="34"/>
      <c r="AS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  <c r="BF82" s="34"/>
      <c r="BG82" s="34"/>
      <c r="BH82" s="34"/>
      <c r="BI82" s="34"/>
      <c r="BJ82" s="34"/>
      <c r="BK82" s="34"/>
      <c r="BL82" s="34"/>
      <c r="BM82" s="34"/>
      <c r="BN82" s="34"/>
      <c r="BO82" s="34"/>
      <c r="BP82" s="34"/>
      <c r="BQ82" s="34"/>
      <c r="BR82" s="34"/>
      <c r="BS82" s="34"/>
      <c r="BT82" s="34"/>
      <c r="BU82" s="34"/>
      <c r="BV82" s="34"/>
      <c r="BW82" s="34"/>
      <c r="BX82" s="34"/>
    </row>
    <row r="83" spans="1:76" s="42" customFormat="1" ht="63" x14ac:dyDescent="0.25">
      <c r="A83" s="106" t="s">
        <v>790</v>
      </c>
      <c r="B83" s="103" t="s">
        <v>593</v>
      </c>
      <c r="C83" s="103" t="s">
        <v>1060</v>
      </c>
      <c r="D83" s="106" t="s">
        <v>817</v>
      </c>
      <c r="E83" s="106" t="s">
        <v>818</v>
      </c>
      <c r="F83" s="104">
        <v>127410</v>
      </c>
      <c r="G83" s="105">
        <v>127410</v>
      </c>
      <c r="H83" s="104">
        <v>7023.48</v>
      </c>
      <c r="I83" s="104">
        <v>12866.52</v>
      </c>
      <c r="J83" s="104">
        <v>12657.17</v>
      </c>
      <c r="K83" s="104">
        <v>12316</v>
      </c>
      <c r="L83" s="104">
        <v>11973.91</v>
      </c>
      <c r="M83" s="104">
        <v>11643.97</v>
      </c>
      <c r="N83" s="104">
        <v>11289.22</v>
      </c>
      <c r="O83" s="104">
        <v>107072.53</v>
      </c>
      <c r="P83" s="105">
        <f t="shared" si="1"/>
        <v>186842.8</v>
      </c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M83" s="34"/>
      <c r="AN83" s="34"/>
      <c r="AO83" s="34"/>
      <c r="AP83" s="34"/>
      <c r="AQ83" s="34"/>
      <c r="AR83" s="34"/>
      <c r="AS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  <c r="BF83" s="34"/>
      <c r="BG83" s="34"/>
      <c r="BH83" s="34"/>
      <c r="BI83" s="34"/>
      <c r="BJ83" s="34"/>
      <c r="BK83" s="34"/>
      <c r="BL83" s="34"/>
      <c r="BM83" s="34"/>
      <c r="BN83" s="34"/>
      <c r="BO83" s="34"/>
      <c r="BP83" s="34"/>
      <c r="BQ83" s="34"/>
      <c r="BR83" s="34"/>
      <c r="BS83" s="34"/>
      <c r="BT83" s="34"/>
      <c r="BU83" s="34"/>
      <c r="BV83" s="34"/>
      <c r="BW83" s="34"/>
      <c r="BX83" s="34"/>
    </row>
    <row r="84" spans="1:76" s="42" customFormat="1" ht="94.5" x14ac:dyDescent="0.25">
      <c r="A84" s="106" t="s">
        <v>792</v>
      </c>
      <c r="B84" s="103" t="s">
        <v>593</v>
      </c>
      <c r="C84" s="103" t="s">
        <v>1061</v>
      </c>
      <c r="D84" s="106" t="s">
        <v>821</v>
      </c>
      <c r="E84" s="106" t="s">
        <v>822</v>
      </c>
      <c r="F84" s="104">
        <v>136879</v>
      </c>
      <c r="G84" s="105">
        <v>136879</v>
      </c>
      <c r="H84" s="104">
        <v>3825.88</v>
      </c>
      <c r="I84" s="104">
        <v>12241.19</v>
      </c>
      <c r="J84" s="104">
        <v>17788.82</v>
      </c>
      <c r="K84" s="104">
        <v>17233.71</v>
      </c>
      <c r="L84" s="104">
        <v>16677.07</v>
      </c>
      <c r="M84" s="104">
        <v>16132.01</v>
      </c>
      <c r="N84" s="104">
        <v>15563.07</v>
      </c>
      <c r="O84" s="104">
        <v>85674.87</v>
      </c>
      <c r="P84" s="105">
        <f t="shared" si="1"/>
        <v>185136.62</v>
      </c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M84" s="34"/>
      <c r="AN84" s="34"/>
      <c r="AO84" s="34"/>
      <c r="AP84" s="34"/>
      <c r="AQ84" s="34"/>
      <c r="AR84" s="34"/>
      <c r="AS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  <c r="BF84" s="34"/>
      <c r="BG84" s="34"/>
      <c r="BH84" s="34"/>
      <c r="BI84" s="34"/>
      <c r="BJ84" s="34"/>
      <c r="BK84" s="34"/>
      <c r="BL84" s="34"/>
      <c r="BM84" s="34"/>
      <c r="BN84" s="34"/>
      <c r="BO84" s="34"/>
      <c r="BP84" s="34"/>
      <c r="BQ84" s="34"/>
      <c r="BR84" s="34"/>
      <c r="BS84" s="34"/>
      <c r="BT84" s="34"/>
      <c r="BU84" s="34"/>
      <c r="BV84" s="34"/>
      <c r="BW84" s="34"/>
      <c r="BX84" s="34"/>
    </row>
    <row r="85" spans="1:76" s="42" customFormat="1" ht="63" x14ac:dyDescent="0.25">
      <c r="A85" s="106" t="s">
        <v>795</v>
      </c>
      <c r="B85" s="103" t="s">
        <v>593</v>
      </c>
      <c r="C85" s="103" t="s">
        <v>1062</v>
      </c>
      <c r="D85" s="106" t="s">
        <v>824</v>
      </c>
      <c r="E85" s="106" t="s">
        <v>825</v>
      </c>
      <c r="F85" s="104">
        <v>307500</v>
      </c>
      <c r="G85" s="105">
        <v>257952</v>
      </c>
      <c r="H85" s="104">
        <v>9073.6</v>
      </c>
      <c r="I85" s="104">
        <v>17391.89</v>
      </c>
      <c r="J85" s="104">
        <v>28604.71</v>
      </c>
      <c r="K85" s="104">
        <v>27806.87</v>
      </c>
      <c r="L85" s="104">
        <v>26995.37</v>
      </c>
      <c r="M85" s="104">
        <v>26213.29</v>
      </c>
      <c r="N85" s="104">
        <v>25371.23</v>
      </c>
      <c r="O85" s="104">
        <v>241262.39</v>
      </c>
      <c r="P85" s="105">
        <f t="shared" si="1"/>
        <v>402719.35</v>
      </c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M85" s="34"/>
      <c r="AN85" s="34"/>
      <c r="AO85" s="34"/>
      <c r="AP85" s="34"/>
      <c r="AQ85" s="34"/>
      <c r="AR85" s="34"/>
      <c r="AS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  <c r="BF85" s="34"/>
      <c r="BG85" s="34"/>
      <c r="BH85" s="34"/>
      <c r="BI85" s="34"/>
      <c r="BJ85" s="34"/>
      <c r="BK85" s="34"/>
      <c r="BL85" s="34"/>
      <c r="BM85" s="34"/>
      <c r="BN85" s="34"/>
      <c r="BO85" s="34"/>
      <c r="BP85" s="34"/>
      <c r="BQ85" s="34"/>
      <c r="BR85" s="34"/>
      <c r="BS85" s="34"/>
      <c r="BT85" s="34"/>
      <c r="BU85" s="34"/>
      <c r="BV85" s="34"/>
      <c r="BW85" s="34"/>
      <c r="BX85" s="34"/>
    </row>
    <row r="86" spans="1:76" s="42" customFormat="1" ht="63" x14ac:dyDescent="0.25">
      <c r="A86" s="106" t="s">
        <v>796</v>
      </c>
      <c r="B86" s="103" t="s">
        <v>593</v>
      </c>
      <c r="C86" s="103" t="s">
        <v>1063</v>
      </c>
      <c r="D86" s="106" t="s">
        <v>824</v>
      </c>
      <c r="E86" s="106" t="s">
        <v>827</v>
      </c>
      <c r="F86" s="104">
        <v>327351</v>
      </c>
      <c r="G86" s="105">
        <v>327351</v>
      </c>
      <c r="H86" s="104">
        <v>15149.04</v>
      </c>
      <c r="I86" s="104">
        <v>26323.279999999999</v>
      </c>
      <c r="J86" s="104">
        <v>25798.400000000001</v>
      </c>
      <c r="K86" s="104">
        <v>25018.68</v>
      </c>
      <c r="L86" s="104">
        <v>24236.83</v>
      </c>
      <c r="M86" s="104">
        <v>23472.62</v>
      </c>
      <c r="N86" s="104">
        <v>22672.03</v>
      </c>
      <c r="O86" s="104">
        <v>136855.53</v>
      </c>
      <c r="P86" s="105">
        <f t="shared" si="1"/>
        <v>299526.41000000003</v>
      </c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M86" s="34"/>
      <c r="AN86" s="34"/>
      <c r="AO86" s="34"/>
      <c r="AP86" s="34"/>
      <c r="AQ86" s="34"/>
      <c r="AR86" s="34"/>
      <c r="AS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  <c r="BF86" s="34"/>
      <c r="BG86" s="34"/>
      <c r="BH86" s="34"/>
      <c r="BI86" s="34"/>
      <c r="BJ86" s="34"/>
      <c r="BK86" s="34"/>
      <c r="BL86" s="34"/>
      <c r="BM86" s="34"/>
      <c r="BN86" s="34"/>
      <c r="BO86" s="34"/>
      <c r="BP86" s="34"/>
      <c r="BQ86" s="34"/>
      <c r="BR86" s="34"/>
      <c r="BS86" s="34"/>
      <c r="BT86" s="34"/>
      <c r="BU86" s="34"/>
      <c r="BV86" s="34"/>
      <c r="BW86" s="34"/>
      <c r="BX86" s="34"/>
    </row>
    <row r="87" spans="1:76" s="42" customFormat="1" ht="94.5" x14ac:dyDescent="0.25">
      <c r="A87" s="106" t="s">
        <v>799</v>
      </c>
      <c r="B87" s="103" t="s">
        <v>593</v>
      </c>
      <c r="C87" s="103" t="s">
        <v>1064</v>
      </c>
      <c r="D87" s="106" t="s">
        <v>829</v>
      </c>
      <c r="E87" s="108" t="s">
        <v>830</v>
      </c>
      <c r="F87" s="104">
        <v>451040</v>
      </c>
      <c r="G87" s="105">
        <v>451040</v>
      </c>
      <c r="H87" s="104">
        <v>12943.18</v>
      </c>
      <c r="I87" s="104">
        <v>27404.65</v>
      </c>
      <c r="J87" s="104">
        <v>47632.65</v>
      </c>
      <c r="K87" s="104">
        <v>46376.36</v>
      </c>
      <c r="L87" s="104">
        <v>45098.95</v>
      </c>
      <c r="M87" s="104">
        <v>43867.92</v>
      </c>
      <c r="N87" s="104">
        <v>42542.45</v>
      </c>
      <c r="O87" s="104">
        <v>411065.58</v>
      </c>
      <c r="P87" s="105">
        <f t="shared" si="1"/>
        <v>676931.74</v>
      </c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M87" s="34"/>
      <c r="AN87" s="34"/>
      <c r="AO87" s="34"/>
      <c r="AP87" s="34"/>
      <c r="AQ87" s="34"/>
      <c r="AR87" s="34"/>
      <c r="AS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  <c r="BF87" s="34"/>
      <c r="BG87" s="34"/>
      <c r="BH87" s="34"/>
      <c r="BI87" s="34"/>
      <c r="BJ87" s="34"/>
      <c r="BK87" s="34"/>
      <c r="BL87" s="34"/>
      <c r="BM87" s="34"/>
      <c r="BN87" s="34"/>
      <c r="BO87" s="34"/>
      <c r="BP87" s="34"/>
      <c r="BQ87" s="34"/>
      <c r="BR87" s="34"/>
      <c r="BS87" s="34"/>
      <c r="BT87" s="34"/>
      <c r="BU87" s="34"/>
      <c r="BV87" s="34"/>
      <c r="BW87" s="34"/>
      <c r="BX87" s="34"/>
    </row>
    <row r="88" spans="1:76" s="42" customFormat="1" ht="63" x14ac:dyDescent="0.25">
      <c r="A88" s="106" t="s">
        <v>801</v>
      </c>
      <c r="B88" s="103" t="s">
        <v>593</v>
      </c>
      <c r="C88" s="103" t="s">
        <v>967</v>
      </c>
      <c r="D88" s="106" t="s">
        <v>832</v>
      </c>
      <c r="E88" s="108" t="s">
        <v>833</v>
      </c>
      <c r="F88" s="104">
        <v>296350</v>
      </c>
      <c r="G88" s="105">
        <v>296350</v>
      </c>
      <c r="H88" s="104">
        <v>8972.2200000000012</v>
      </c>
      <c r="I88" s="104">
        <v>15416.02</v>
      </c>
      <c r="J88" s="104">
        <v>33427.93</v>
      </c>
      <c r="K88" s="104">
        <v>32539.21</v>
      </c>
      <c r="L88" s="104">
        <v>31584.37</v>
      </c>
      <c r="M88" s="104">
        <v>30664.81</v>
      </c>
      <c r="N88" s="104">
        <v>29673.37</v>
      </c>
      <c r="O88" s="104">
        <v>286174</v>
      </c>
      <c r="P88" s="105">
        <f t="shared" si="1"/>
        <v>468451.93</v>
      </c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M88" s="34"/>
      <c r="AN88" s="34"/>
      <c r="AO88" s="34"/>
      <c r="AP88" s="34"/>
      <c r="AQ88" s="34"/>
      <c r="AR88" s="34"/>
      <c r="AS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  <c r="BF88" s="34"/>
      <c r="BG88" s="34"/>
      <c r="BH88" s="34"/>
      <c r="BI88" s="34"/>
      <c r="BJ88" s="34"/>
      <c r="BK88" s="34"/>
      <c r="BL88" s="34"/>
      <c r="BM88" s="34"/>
      <c r="BN88" s="34"/>
      <c r="BO88" s="34"/>
      <c r="BP88" s="34"/>
      <c r="BQ88" s="34"/>
      <c r="BR88" s="34"/>
      <c r="BS88" s="34"/>
      <c r="BT88" s="34"/>
      <c r="BU88" s="34"/>
      <c r="BV88" s="34"/>
      <c r="BW88" s="34"/>
      <c r="BX88" s="34"/>
    </row>
    <row r="89" spans="1:76" s="42" customFormat="1" ht="47.25" x14ac:dyDescent="0.25">
      <c r="A89" s="106" t="s">
        <v>805</v>
      </c>
      <c r="B89" s="103" t="s">
        <v>593</v>
      </c>
      <c r="C89" s="103" t="s">
        <v>968</v>
      </c>
      <c r="D89" s="106" t="s">
        <v>835</v>
      </c>
      <c r="E89" s="108" t="s">
        <v>836</v>
      </c>
      <c r="F89" s="104">
        <v>587705</v>
      </c>
      <c r="G89" s="105">
        <v>587705</v>
      </c>
      <c r="H89" s="104">
        <v>18379.04</v>
      </c>
      <c r="I89" s="104">
        <v>35120.230000000003</v>
      </c>
      <c r="J89" s="104">
        <v>60906.62</v>
      </c>
      <c r="K89" s="104">
        <v>67649.47</v>
      </c>
      <c r="L89" s="104">
        <v>65595.520000000004</v>
      </c>
      <c r="M89" s="104">
        <v>63620.28</v>
      </c>
      <c r="N89" s="104">
        <v>61484.76</v>
      </c>
      <c r="O89" s="104">
        <v>604179.18999999994</v>
      </c>
      <c r="P89" s="105">
        <f>SUM(H89:O89)</f>
        <v>976935.11</v>
      </c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M89" s="34"/>
      <c r="AN89" s="34"/>
      <c r="AO89" s="34"/>
      <c r="AP89" s="34"/>
      <c r="AQ89" s="34"/>
      <c r="AR89" s="34"/>
      <c r="AS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  <c r="BF89" s="34"/>
      <c r="BG89" s="34"/>
      <c r="BH89" s="34"/>
      <c r="BI89" s="34"/>
      <c r="BJ89" s="34"/>
      <c r="BK89" s="34"/>
      <c r="BL89" s="34"/>
      <c r="BM89" s="34"/>
      <c r="BN89" s="34"/>
      <c r="BO89" s="34"/>
      <c r="BP89" s="34"/>
      <c r="BQ89" s="34"/>
      <c r="BR89" s="34"/>
      <c r="BS89" s="34"/>
      <c r="BT89" s="34"/>
      <c r="BU89" s="34"/>
      <c r="BV89" s="34"/>
      <c r="BW89" s="34"/>
      <c r="BX89" s="34"/>
    </row>
    <row r="90" spans="1:76" s="42" customFormat="1" ht="63" x14ac:dyDescent="0.25">
      <c r="A90" s="106" t="s">
        <v>808</v>
      </c>
      <c r="B90" s="103" t="s">
        <v>593</v>
      </c>
      <c r="C90" s="103" t="s">
        <v>970</v>
      </c>
      <c r="D90" s="44" t="s">
        <v>838</v>
      </c>
      <c r="E90" s="44" t="s">
        <v>727</v>
      </c>
      <c r="F90" s="104">
        <v>105221</v>
      </c>
      <c r="G90" s="105">
        <v>105221</v>
      </c>
      <c r="H90" s="104">
        <v>3039.56</v>
      </c>
      <c r="I90" s="104">
        <v>5796.95</v>
      </c>
      <c r="J90" s="104">
        <v>13118.78</v>
      </c>
      <c r="K90" s="104">
        <v>19882.900000000001</v>
      </c>
      <c r="L90" s="104">
        <v>19068.78</v>
      </c>
      <c r="M90" s="104">
        <v>18263.53</v>
      </c>
      <c r="N90" s="104">
        <v>17439.36</v>
      </c>
      <c r="O90" s="104">
        <v>43795.81</v>
      </c>
      <c r="P90" s="105">
        <f t="shared" ref="P90:P109" si="2">SUM(H90:O90)</f>
        <v>140405.66999999998</v>
      </c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  <c r="AN90" s="34"/>
      <c r="AO90" s="34"/>
      <c r="AP90" s="34"/>
      <c r="AQ90" s="34"/>
      <c r="AR90" s="34"/>
      <c r="AS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  <c r="BF90" s="34"/>
      <c r="BG90" s="34"/>
      <c r="BH90" s="34"/>
      <c r="BI90" s="34"/>
      <c r="BJ90" s="34"/>
      <c r="BK90" s="34"/>
      <c r="BL90" s="34"/>
      <c r="BM90" s="34"/>
      <c r="BN90" s="34"/>
      <c r="BO90" s="34"/>
      <c r="BP90" s="34"/>
      <c r="BQ90" s="34"/>
      <c r="BR90" s="34"/>
      <c r="BS90" s="34"/>
      <c r="BT90" s="34"/>
      <c r="BU90" s="34"/>
      <c r="BV90" s="34"/>
      <c r="BW90" s="34"/>
      <c r="BX90" s="34"/>
    </row>
    <row r="91" spans="1:76" ht="47.25" x14ac:dyDescent="0.25">
      <c r="A91" s="106" t="s">
        <v>811</v>
      </c>
      <c r="B91" s="103" t="s">
        <v>593</v>
      </c>
      <c r="C91" s="103" t="s">
        <v>971</v>
      </c>
      <c r="D91" s="44" t="s">
        <v>838</v>
      </c>
      <c r="E91" s="44" t="s">
        <v>727</v>
      </c>
      <c r="F91" s="104">
        <v>78399</v>
      </c>
      <c r="G91" s="105">
        <v>78399</v>
      </c>
      <c r="H91" s="104">
        <v>2259.37</v>
      </c>
      <c r="I91" s="104">
        <v>4319.26</v>
      </c>
      <c r="J91" s="104">
        <v>9772.68</v>
      </c>
      <c r="K91" s="104">
        <v>14814.93</v>
      </c>
      <c r="L91" s="104">
        <v>14208.3</v>
      </c>
      <c r="M91" s="104">
        <v>13608.33</v>
      </c>
      <c r="N91" s="104">
        <v>12994.22</v>
      </c>
      <c r="O91" s="104">
        <v>32632.66</v>
      </c>
      <c r="P91" s="105">
        <f t="shared" si="2"/>
        <v>104609.75</v>
      </c>
    </row>
    <row r="92" spans="1:76" ht="63" x14ac:dyDescent="0.25">
      <c r="A92" s="106" t="s">
        <v>814</v>
      </c>
      <c r="B92" s="103" t="s">
        <v>593</v>
      </c>
      <c r="C92" s="103" t="s">
        <v>972</v>
      </c>
      <c r="D92" s="44" t="s">
        <v>838</v>
      </c>
      <c r="E92" s="44" t="s">
        <v>727</v>
      </c>
      <c r="F92" s="104">
        <v>57832</v>
      </c>
      <c r="G92" s="105">
        <v>57832</v>
      </c>
      <c r="H92" s="104">
        <v>1678.75</v>
      </c>
      <c r="I92" s="104">
        <v>3186.15</v>
      </c>
      <c r="J92" s="104">
        <v>7199.27</v>
      </c>
      <c r="K92" s="104">
        <v>10930.38</v>
      </c>
      <c r="L92" s="104">
        <v>10482.82</v>
      </c>
      <c r="M92" s="104">
        <v>10040.16</v>
      </c>
      <c r="N92" s="104">
        <v>9587.08</v>
      </c>
      <c r="O92" s="104">
        <v>24076.22</v>
      </c>
      <c r="P92" s="105">
        <f t="shared" si="2"/>
        <v>77180.83</v>
      </c>
    </row>
    <row r="93" spans="1:76" ht="47.25" x14ac:dyDescent="0.25">
      <c r="A93" s="106" t="s">
        <v>816</v>
      </c>
      <c r="B93" s="103" t="s">
        <v>593</v>
      </c>
      <c r="C93" s="103" t="s">
        <v>969</v>
      </c>
      <c r="D93" s="44" t="s">
        <v>838</v>
      </c>
      <c r="E93" s="44" t="s">
        <v>839</v>
      </c>
      <c r="F93" s="104">
        <v>170638</v>
      </c>
      <c r="G93" s="105">
        <v>170638</v>
      </c>
      <c r="H93" s="104">
        <v>5363.2199999999993</v>
      </c>
      <c r="I93" s="104">
        <v>10094.91</v>
      </c>
      <c r="J93" s="104">
        <v>18233.43</v>
      </c>
      <c r="K93" s="104">
        <v>20449.59</v>
      </c>
      <c r="L93" s="104">
        <v>19801.48</v>
      </c>
      <c r="M93" s="104">
        <v>19175.259999999998</v>
      </c>
      <c r="N93" s="104">
        <v>18504.349999999999</v>
      </c>
      <c r="O93" s="104">
        <v>161862.53</v>
      </c>
      <c r="P93" s="105">
        <f>SUM(H93:O93)</f>
        <v>273484.77</v>
      </c>
    </row>
    <row r="94" spans="1:76" ht="63" x14ac:dyDescent="0.25">
      <c r="A94" s="106" t="s">
        <v>819</v>
      </c>
      <c r="B94" s="103" t="s">
        <v>593</v>
      </c>
      <c r="C94" s="103" t="s">
        <v>973</v>
      </c>
      <c r="D94" s="44" t="s">
        <v>974</v>
      </c>
      <c r="E94" s="44" t="s">
        <v>975</v>
      </c>
      <c r="F94" s="104">
        <v>75107</v>
      </c>
      <c r="G94" s="105">
        <v>52575</v>
      </c>
      <c r="H94" s="104">
        <v>2780.9500000000003</v>
      </c>
      <c r="I94" s="104">
        <v>4599.59</v>
      </c>
      <c r="J94" s="104">
        <v>6237.45</v>
      </c>
      <c r="K94" s="104">
        <v>10686.14</v>
      </c>
      <c r="L94" s="104">
        <v>10306.64</v>
      </c>
      <c r="M94" s="104">
        <v>9931.2199999999993</v>
      </c>
      <c r="N94" s="104">
        <v>9535.77</v>
      </c>
      <c r="O94" s="104">
        <v>62447.01</v>
      </c>
      <c r="P94" s="105">
        <f t="shared" si="2"/>
        <v>116524.77000000002</v>
      </c>
    </row>
    <row r="95" spans="1:76" ht="45" customHeight="1" x14ac:dyDescent="0.25">
      <c r="A95" s="106" t="s">
        <v>820</v>
      </c>
      <c r="B95" s="103" t="s">
        <v>593</v>
      </c>
      <c r="C95" s="103" t="s">
        <v>976</v>
      </c>
      <c r="D95" s="44" t="s">
        <v>974</v>
      </c>
      <c r="E95" s="44" t="s">
        <v>975</v>
      </c>
      <c r="F95" s="104">
        <v>144778</v>
      </c>
      <c r="G95" s="105">
        <v>144778</v>
      </c>
      <c r="H95" s="104">
        <v>5652.49</v>
      </c>
      <c r="I95" s="104">
        <v>8866.2999999999993</v>
      </c>
      <c r="J95" s="104">
        <v>12025.7</v>
      </c>
      <c r="K95" s="104">
        <v>20598.599999999999</v>
      </c>
      <c r="L95" s="104">
        <v>19867</v>
      </c>
      <c r="M95" s="104">
        <v>18933.990000000002</v>
      </c>
      <c r="N95" s="104">
        <v>18381.080000000002</v>
      </c>
      <c r="O95" s="104">
        <v>120372.38</v>
      </c>
      <c r="P95" s="105">
        <f t="shared" si="2"/>
        <v>224697.54</v>
      </c>
    </row>
    <row r="96" spans="1:76" ht="47.25" x14ac:dyDescent="0.25">
      <c r="A96" s="106" t="s">
        <v>823</v>
      </c>
      <c r="B96" s="103" t="s">
        <v>593</v>
      </c>
      <c r="C96" s="103" t="s">
        <v>977</v>
      </c>
      <c r="D96" s="44" t="s">
        <v>978</v>
      </c>
      <c r="E96" s="44" t="s">
        <v>760</v>
      </c>
      <c r="F96" s="104">
        <v>85648</v>
      </c>
      <c r="G96" s="105">
        <v>85648</v>
      </c>
      <c r="H96" s="104">
        <v>3115.38</v>
      </c>
      <c r="I96" s="104">
        <v>5050.49</v>
      </c>
      <c r="J96" s="104">
        <v>8127.14</v>
      </c>
      <c r="K96" s="104">
        <v>16708.810000000001</v>
      </c>
      <c r="L96" s="104">
        <v>16002.65</v>
      </c>
      <c r="M96" s="104">
        <v>15294.33</v>
      </c>
      <c r="N96" s="104">
        <v>14568.36</v>
      </c>
      <c r="O96" s="104">
        <v>39422.75</v>
      </c>
      <c r="P96" s="105">
        <f t="shared" si="2"/>
        <v>118289.91</v>
      </c>
    </row>
    <row r="97" spans="1:76" ht="63" x14ac:dyDescent="0.25">
      <c r="A97" s="106" t="s">
        <v>826</v>
      </c>
      <c r="B97" s="103" t="s">
        <v>593</v>
      </c>
      <c r="C97" s="103" t="s">
        <v>979</v>
      </c>
      <c r="D97" s="44" t="s">
        <v>978</v>
      </c>
      <c r="E97" s="44" t="s">
        <v>975</v>
      </c>
      <c r="F97" s="104">
        <v>98623</v>
      </c>
      <c r="G97" s="105">
        <v>98623</v>
      </c>
      <c r="H97" s="104">
        <v>3660.2</v>
      </c>
      <c r="I97" s="104">
        <v>6029.19</v>
      </c>
      <c r="J97" s="104">
        <v>10099.5</v>
      </c>
      <c r="K97" s="104">
        <v>13760.55</v>
      </c>
      <c r="L97" s="104">
        <v>13264.83</v>
      </c>
      <c r="M97" s="104">
        <v>12781.67</v>
      </c>
      <c r="N97" s="104">
        <v>12272.73</v>
      </c>
      <c r="O97" s="104">
        <v>80370.47</v>
      </c>
      <c r="P97" s="105">
        <f t="shared" si="2"/>
        <v>152239.14000000001</v>
      </c>
    </row>
    <row r="98" spans="1:76" ht="63" x14ac:dyDescent="0.25">
      <c r="A98" s="106" t="s">
        <v>828</v>
      </c>
      <c r="B98" s="103" t="s">
        <v>593</v>
      </c>
      <c r="C98" s="103" t="s">
        <v>980</v>
      </c>
      <c r="D98" s="44" t="s">
        <v>978</v>
      </c>
      <c r="E98" s="44" t="s">
        <v>975</v>
      </c>
      <c r="F98" s="104">
        <v>134350</v>
      </c>
      <c r="G98" s="105">
        <v>134350</v>
      </c>
      <c r="H98" s="104">
        <v>4989.2299999999996</v>
      </c>
      <c r="I98" s="104">
        <v>8213.31</v>
      </c>
      <c r="J98" s="104">
        <v>13793.25</v>
      </c>
      <c r="K98" s="104">
        <v>18740.29</v>
      </c>
      <c r="L98" s="104">
        <v>18065.189999999999</v>
      </c>
      <c r="M98" s="104">
        <v>17407.16</v>
      </c>
      <c r="N98" s="104">
        <v>16714.03</v>
      </c>
      <c r="O98" s="104">
        <v>109455.38</v>
      </c>
      <c r="P98" s="105">
        <f t="shared" si="2"/>
        <v>207377.84000000003</v>
      </c>
    </row>
    <row r="99" spans="1:76" ht="31.5" x14ac:dyDescent="0.25">
      <c r="A99" s="106" t="s">
        <v>831</v>
      </c>
      <c r="B99" s="103" t="s">
        <v>593</v>
      </c>
      <c r="C99" s="103" t="s">
        <v>981</v>
      </c>
      <c r="D99" s="44" t="s">
        <v>982</v>
      </c>
      <c r="E99" s="44" t="s">
        <v>983</v>
      </c>
      <c r="F99" s="104">
        <v>203159</v>
      </c>
      <c r="G99" s="105">
        <v>203159</v>
      </c>
      <c r="H99" s="104">
        <v>46895.94</v>
      </c>
      <c r="I99" s="104">
        <v>88876.18</v>
      </c>
      <c r="J99" s="104">
        <v>84927.51</v>
      </c>
      <c r="K99" s="104">
        <v>149</v>
      </c>
      <c r="L99" s="104">
        <v>0</v>
      </c>
      <c r="M99" s="104">
        <v>0</v>
      </c>
      <c r="N99" s="104">
        <v>0</v>
      </c>
      <c r="O99" s="104">
        <v>0</v>
      </c>
      <c r="P99" s="105">
        <f t="shared" si="2"/>
        <v>220848.63</v>
      </c>
    </row>
    <row r="100" spans="1:76" ht="47.25" x14ac:dyDescent="0.25">
      <c r="A100" s="106" t="s">
        <v>834</v>
      </c>
      <c r="B100" s="103" t="s">
        <v>593</v>
      </c>
      <c r="C100" s="103" t="s">
        <v>1018</v>
      </c>
      <c r="D100" s="44" t="s">
        <v>1019</v>
      </c>
      <c r="E100" s="44" t="s">
        <v>600</v>
      </c>
      <c r="F100" s="104">
        <v>326549</v>
      </c>
      <c r="G100" s="105">
        <v>0</v>
      </c>
      <c r="H100" s="104">
        <v>850.62</v>
      </c>
      <c r="I100" s="104">
        <v>19450.400000000001</v>
      </c>
      <c r="J100" s="104">
        <v>19265.8</v>
      </c>
      <c r="K100" s="104">
        <v>30087.7</v>
      </c>
      <c r="L100" s="104">
        <v>33007.519999999997</v>
      </c>
      <c r="M100" s="104">
        <v>32197.42</v>
      </c>
      <c r="N100" s="104">
        <v>31292.33</v>
      </c>
      <c r="O100" s="104">
        <v>428247.79</v>
      </c>
      <c r="P100" s="105">
        <f>SUM(H100:O100)</f>
        <v>594399.58000000007</v>
      </c>
    </row>
    <row r="101" spans="1:76" ht="63" x14ac:dyDescent="0.25">
      <c r="A101" s="106" t="s">
        <v>837</v>
      </c>
      <c r="B101" s="103" t="s">
        <v>593</v>
      </c>
      <c r="C101" s="103" t="s">
        <v>1020</v>
      </c>
      <c r="D101" s="44" t="s">
        <v>1019</v>
      </c>
      <c r="E101" s="44" t="s">
        <v>1021</v>
      </c>
      <c r="F101" s="104">
        <v>470773</v>
      </c>
      <c r="G101" s="105">
        <v>0</v>
      </c>
      <c r="H101" s="104">
        <v>0</v>
      </c>
      <c r="I101" s="104">
        <v>7245.95</v>
      </c>
      <c r="J101" s="104">
        <v>7547</v>
      </c>
      <c r="K101" s="104">
        <v>33752.89</v>
      </c>
      <c r="L101" s="104">
        <v>32319.29</v>
      </c>
      <c r="M101" s="104">
        <v>30809.67</v>
      </c>
      <c r="N101" s="104">
        <v>29279.5</v>
      </c>
      <c r="O101" s="104">
        <v>27101.11</v>
      </c>
      <c r="P101" s="105">
        <f t="shared" si="2"/>
        <v>168055.40999999997</v>
      </c>
    </row>
    <row r="102" spans="1:76" ht="47.25" x14ac:dyDescent="0.25">
      <c r="A102" s="106" t="s">
        <v>840</v>
      </c>
      <c r="B102" s="103" t="s">
        <v>593</v>
      </c>
      <c r="C102" s="103" t="s">
        <v>1022</v>
      </c>
      <c r="D102" s="44" t="s">
        <v>1023</v>
      </c>
      <c r="E102" s="44" t="s">
        <v>621</v>
      </c>
      <c r="F102" s="104">
        <v>59796</v>
      </c>
      <c r="G102" s="105">
        <v>0</v>
      </c>
      <c r="H102" s="104">
        <v>1630</v>
      </c>
      <c r="I102" s="104">
        <v>3260</v>
      </c>
      <c r="J102" s="104">
        <v>3260</v>
      </c>
      <c r="K102" s="104">
        <v>7948</v>
      </c>
      <c r="L102" s="104">
        <v>7687</v>
      </c>
      <c r="M102" s="104">
        <v>7426</v>
      </c>
      <c r="N102" s="104">
        <v>7165</v>
      </c>
      <c r="O102" s="104">
        <v>50365</v>
      </c>
      <c r="P102" s="105">
        <f t="shared" si="2"/>
        <v>88741</v>
      </c>
    </row>
    <row r="103" spans="1:76" ht="15" customHeight="1" x14ac:dyDescent="0.25">
      <c r="A103" s="106" t="s">
        <v>1024</v>
      </c>
      <c r="B103" s="103" t="s">
        <v>593</v>
      </c>
      <c r="C103" s="103" t="s">
        <v>1025</v>
      </c>
      <c r="D103" s="44" t="s">
        <v>1023</v>
      </c>
      <c r="E103" s="44" t="s">
        <v>621</v>
      </c>
      <c r="F103" s="104">
        <v>81508</v>
      </c>
      <c r="G103" s="105">
        <v>0</v>
      </c>
      <c r="H103" s="104">
        <v>1112</v>
      </c>
      <c r="I103" s="104">
        <v>4448</v>
      </c>
      <c r="J103" s="104">
        <v>4448</v>
      </c>
      <c r="K103" s="104">
        <v>10834</v>
      </c>
      <c r="L103" s="104">
        <v>10478</v>
      </c>
      <c r="M103" s="104">
        <v>10122</v>
      </c>
      <c r="N103" s="104">
        <v>9767</v>
      </c>
      <c r="O103" s="104">
        <v>68652</v>
      </c>
      <c r="P103" s="105">
        <f t="shared" si="2"/>
        <v>119861</v>
      </c>
    </row>
    <row r="104" spans="1:76" ht="47.25" x14ac:dyDescent="0.25">
      <c r="A104" s="106" t="s">
        <v>1026</v>
      </c>
      <c r="B104" s="103" t="s">
        <v>593</v>
      </c>
      <c r="C104" s="103" t="s">
        <v>1076</v>
      </c>
      <c r="D104" s="44" t="s">
        <v>1023</v>
      </c>
      <c r="E104" s="44" t="s">
        <v>621</v>
      </c>
      <c r="F104" s="104">
        <v>105102</v>
      </c>
      <c r="G104" s="105">
        <v>0</v>
      </c>
      <c r="H104" s="104">
        <v>0</v>
      </c>
      <c r="I104" s="104">
        <v>5355.05</v>
      </c>
      <c r="J104" s="104">
        <v>5740.49</v>
      </c>
      <c r="K104" s="104">
        <v>13890.1</v>
      </c>
      <c r="L104" s="104">
        <v>13464.81</v>
      </c>
      <c r="M104" s="104">
        <v>13026.58</v>
      </c>
      <c r="N104" s="104">
        <v>12563.05</v>
      </c>
      <c r="O104" s="104">
        <v>90743.15</v>
      </c>
      <c r="P104" s="105">
        <f>SUM(H104:O104)</f>
        <v>154783.22999999998</v>
      </c>
    </row>
    <row r="105" spans="1:76" ht="15" customHeight="1" x14ac:dyDescent="0.25">
      <c r="A105" s="106" t="s">
        <v>1027</v>
      </c>
      <c r="B105" s="103" t="s">
        <v>593</v>
      </c>
      <c r="C105" s="103" t="s">
        <v>1028</v>
      </c>
      <c r="D105" s="44" t="s">
        <v>1023</v>
      </c>
      <c r="E105" s="44" t="s">
        <v>621</v>
      </c>
      <c r="F105" s="104">
        <v>187597</v>
      </c>
      <c r="G105" s="105">
        <v>0</v>
      </c>
      <c r="H105" s="104">
        <v>2558</v>
      </c>
      <c r="I105" s="104">
        <v>10232</v>
      </c>
      <c r="J105" s="104">
        <v>10232</v>
      </c>
      <c r="K105" s="104">
        <v>24934</v>
      </c>
      <c r="L105" s="104">
        <v>24116</v>
      </c>
      <c r="M105" s="104">
        <v>23298</v>
      </c>
      <c r="N105" s="104">
        <v>22478</v>
      </c>
      <c r="O105" s="104">
        <v>158013</v>
      </c>
      <c r="P105" s="105">
        <f>SUM(H105:O105)</f>
        <v>275861</v>
      </c>
    </row>
    <row r="106" spans="1:76" s="42" customFormat="1" ht="47.25" x14ac:dyDescent="0.25">
      <c r="A106" s="106" t="s">
        <v>1029</v>
      </c>
      <c r="B106" s="103" t="s">
        <v>593</v>
      </c>
      <c r="C106" s="103" t="s">
        <v>1030</v>
      </c>
      <c r="D106" s="44" t="s">
        <v>1023</v>
      </c>
      <c r="E106" s="44" t="s">
        <v>621</v>
      </c>
      <c r="F106" s="104">
        <v>304135</v>
      </c>
      <c r="G106" s="105">
        <v>0</v>
      </c>
      <c r="H106" s="104">
        <v>1659</v>
      </c>
      <c r="I106" s="104">
        <v>11614</v>
      </c>
      <c r="J106" s="104">
        <v>16592</v>
      </c>
      <c r="K106" s="104">
        <v>28921</v>
      </c>
      <c r="L106" s="104">
        <v>40232</v>
      </c>
      <c r="M106" s="104">
        <v>38878</v>
      </c>
      <c r="N106" s="104">
        <v>37524</v>
      </c>
      <c r="O106" s="104">
        <v>270566</v>
      </c>
      <c r="P106" s="105">
        <f t="shared" si="2"/>
        <v>445986</v>
      </c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34"/>
      <c r="AM106" s="34"/>
      <c r="AN106" s="34"/>
      <c r="AO106" s="34"/>
      <c r="AP106" s="34"/>
      <c r="AQ106" s="34"/>
      <c r="AR106" s="34"/>
      <c r="AS106" s="34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  <c r="BF106" s="34"/>
      <c r="BG106" s="34"/>
      <c r="BH106" s="34"/>
      <c r="BI106" s="34"/>
      <c r="BJ106" s="34"/>
      <c r="BK106" s="34"/>
      <c r="BL106" s="34"/>
      <c r="BM106" s="34"/>
      <c r="BN106" s="34"/>
      <c r="BO106" s="34"/>
      <c r="BP106" s="34"/>
      <c r="BQ106" s="34"/>
      <c r="BR106" s="34"/>
      <c r="BS106" s="34"/>
      <c r="BT106" s="34"/>
      <c r="BU106" s="34"/>
      <c r="BV106" s="34"/>
      <c r="BW106" s="34"/>
      <c r="BX106" s="34"/>
    </row>
    <row r="107" spans="1:76" s="42" customFormat="1" ht="63" x14ac:dyDescent="0.25">
      <c r="A107" s="106" t="s">
        <v>1031</v>
      </c>
      <c r="B107" s="103" t="s">
        <v>593</v>
      </c>
      <c r="C107" s="103" t="s">
        <v>1065</v>
      </c>
      <c r="D107" s="44"/>
      <c r="E107" s="44" t="s">
        <v>1032</v>
      </c>
      <c r="F107" s="104">
        <v>663880</v>
      </c>
      <c r="G107" s="105">
        <v>0</v>
      </c>
      <c r="H107" s="104">
        <v>4491</v>
      </c>
      <c r="I107" s="104">
        <v>28855</v>
      </c>
      <c r="J107" s="104">
        <v>39748</v>
      </c>
      <c r="K107" s="104">
        <v>61790</v>
      </c>
      <c r="L107" s="104">
        <v>67574</v>
      </c>
      <c r="M107" s="104">
        <v>65787</v>
      </c>
      <c r="N107" s="104">
        <v>64002</v>
      </c>
      <c r="O107" s="104">
        <v>861811</v>
      </c>
      <c r="P107" s="105">
        <f t="shared" si="2"/>
        <v>1194058</v>
      </c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34"/>
      <c r="AM107" s="34"/>
      <c r="AN107" s="34"/>
      <c r="AO107" s="34"/>
      <c r="AP107" s="34"/>
      <c r="AQ107" s="34"/>
      <c r="AR107" s="34"/>
      <c r="AS107" s="34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  <c r="BF107" s="34"/>
      <c r="BG107" s="34"/>
      <c r="BH107" s="34"/>
      <c r="BI107" s="34"/>
      <c r="BJ107" s="34"/>
      <c r="BK107" s="34"/>
      <c r="BL107" s="34"/>
      <c r="BM107" s="34"/>
      <c r="BN107" s="34"/>
      <c r="BO107" s="34"/>
      <c r="BP107" s="34"/>
      <c r="BQ107" s="34"/>
      <c r="BR107" s="34"/>
      <c r="BS107" s="34"/>
      <c r="BT107" s="34"/>
      <c r="BU107" s="34"/>
      <c r="BV107" s="34"/>
      <c r="BW107" s="34"/>
      <c r="BX107" s="34"/>
    </row>
    <row r="108" spans="1:76" s="42" customFormat="1" ht="49.5" customHeight="1" x14ac:dyDescent="0.25">
      <c r="A108" s="106" t="s">
        <v>1033</v>
      </c>
      <c r="B108" s="103" t="s">
        <v>593</v>
      </c>
      <c r="C108" s="103" t="s">
        <v>1066</v>
      </c>
      <c r="D108" s="44"/>
      <c r="E108" s="44" t="s">
        <v>1034</v>
      </c>
      <c r="F108" s="104">
        <v>176959</v>
      </c>
      <c r="G108" s="105">
        <v>0</v>
      </c>
      <c r="H108" s="104">
        <v>5142</v>
      </c>
      <c r="I108" s="104">
        <v>10284</v>
      </c>
      <c r="J108" s="104">
        <v>10284</v>
      </c>
      <c r="K108" s="104">
        <v>17867</v>
      </c>
      <c r="L108" s="104">
        <v>19872</v>
      </c>
      <c r="M108" s="104">
        <v>19276</v>
      </c>
      <c r="N108" s="104">
        <v>18680</v>
      </c>
      <c r="O108" s="104">
        <v>193825</v>
      </c>
      <c r="P108" s="105">
        <f t="shared" si="2"/>
        <v>295230</v>
      </c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  <c r="AN108" s="34"/>
      <c r="AO108" s="34"/>
      <c r="AP108" s="34"/>
      <c r="AQ108" s="34"/>
      <c r="AR108" s="34"/>
      <c r="AS108" s="3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  <c r="BF108" s="34"/>
      <c r="BG108" s="34"/>
      <c r="BH108" s="34"/>
      <c r="BI108" s="34"/>
      <c r="BJ108" s="34"/>
      <c r="BK108" s="34"/>
      <c r="BL108" s="34"/>
      <c r="BM108" s="34"/>
      <c r="BN108" s="34"/>
      <c r="BO108" s="34"/>
      <c r="BP108" s="34"/>
      <c r="BQ108" s="34"/>
      <c r="BR108" s="34"/>
      <c r="BS108" s="34"/>
      <c r="BT108" s="34"/>
      <c r="BU108" s="34"/>
      <c r="BV108" s="34"/>
      <c r="BW108" s="34"/>
      <c r="BX108" s="34"/>
    </row>
    <row r="109" spans="1:76" s="42" customFormat="1" ht="135" customHeight="1" x14ac:dyDescent="0.25">
      <c r="A109" s="106" t="s">
        <v>1035</v>
      </c>
      <c r="B109" s="103" t="s">
        <v>593</v>
      </c>
      <c r="C109" s="103" t="s">
        <v>1070</v>
      </c>
      <c r="D109" s="44"/>
      <c r="E109" s="44" t="s">
        <v>1032</v>
      </c>
      <c r="F109" s="104">
        <v>246022</v>
      </c>
      <c r="G109" s="105">
        <v>0</v>
      </c>
      <c r="H109" s="104">
        <v>0</v>
      </c>
      <c r="I109" s="104">
        <v>84531</v>
      </c>
      <c r="J109" s="104">
        <v>10032</v>
      </c>
      <c r="K109" s="104">
        <v>17452</v>
      </c>
      <c r="L109" s="104">
        <v>17011</v>
      </c>
      <c r="M109" s="104">
        <v>16570</v>
      </c>
      <c r="N109" s="104">
        <v>16128</v>
      </c>
      <c r="O109" s="104">
        <v>220783</v>
      </c>
      <c r="P109" s="105">
        <f t="shared" si="2"/>
        <v>382507</v>
      </c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34"/>
      <c r="AO109" s="34"/>
      <c r="AP109" s="34"/>
      <c r="AQ109" s="34"/>
      <c r="AR109" s="34"/>
      <c r="AS109" s="34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  <c r="BF109" s="34"/>
      <c r="BG109" s="34"/>
      <c r="BH109" s="34"/>
      <c r="BI109" s="34"/>
      <c r="BJ109" s="34"/>
      <c r="BK109" s="34"/>
      <c r="BL109" s="34"/>
      <c r="BM109" s="34"/>
      <c r="BN109" s="34"/>
      <c r="BO109" s="34"/>
      <c r="BP109" s="34"/>
      <c r="BQ109" s="34"/>
      <c r="BR109" s="34"/>
      <c r="BS109" s="34"/>
      <c r="BT109" s="34"/>
      <c r="BU109" s="34"/>
      <c r="BV109" s="34"/>
      <c r="BW109" s="34"/>
      <c r="BX109" s="34"/>
    </row>
    <row r="110" spans="1:76" s="42" customFormat="1" x14ac:dyDescent="0.25">
      <c r="A110" s="198" t="s">
        <v>841</v>
      </c>
      <c r="B110" s="198"/>
      <c r="C110" s="198"/>
      <c r="D110" s="198"/>
      <c r="E110" s="198"/>
      <c r="F110" s="109">
        <f>SUM(F9:F109)</f>
        <v>66493332</v>
      </c>
      <c r="G110" s="109">
        <f t="shared" ref="G110:P110" si="3">SUM(G9:G109)</f>
        <v>47144328</v>
      </c>
      <c r="H110" s="109">
        <f t="shared" si="3"/>
        <v>4629979.3100000005</v>
      </c>
      <c r="I110" s="109">
        <f t="shared" si="3"/>
        <v>5618271.4500000002</v>
      </c>
      <c r="J110" s="109">
        <f t="shared" si="3"/>
        <v>5555893.6699999999</v>
      </c>
      <c r="K110" s="109">
        <f t="shared" si="3"/>
        <v>5349746.6599999974</v>
      </c>
      <c r="L110" s="109">
        <f t="shared" si="3"/>
        <v>5003692.1700000018</v>
      </c>
      <c r="M110" s="109">
        <f t="shared" si="3"/>
        <v>4644676.33</v>
      </c>
      <c r="N110" s="109">
        <f t="shared" si="3"/>
        <v>4209482.9200000009</v>
      </c>
      <c r="O110" s="109">
        <f t="shared" si="3"/>
        <v>32961270.629999995</v>
      </c>
      <c r="P110" s="109">
        <f t="shared" si="3"/>
        <v>67973013.139999986</v>
      </c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34"/>
      <c r="AM110" s="34"/>
      <c r="AN110" s="34"/>
      <c r="AO110" s="34"/>
      <c r="AP110" s="34"/>
      <c r="AQ110" s="34"/>
      <c r="AR110" s="34"/>
      <c r="AS110" s="34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  <c r="BF110" s="34"/>
      <c r="BG110" s="34"/>
      <c r="BH110" s="34"/>
      <c r="BI110" s="34"/>
      <c r="BJ110" s="34"/>
      <c r="BK110" s="34"/>
      <c r="BL110" s="34"/>
      <c r="BM110" s="34"/>
      <c r="BN110" s="34"/>
      <c r="BO110" s="34"/>
      <c r="BP110" s="34"/>
      <c r="BQ110" s="34"/>
      <c r="BR110" s="34"/>
      <c r="BS110" s="34"/>
      <c r="BT110" s="34"/>
      <c r="BU110" s="34"/>
      <c r="BV110" s="34"/>
      <c r="BW110" s="34"/>
      <c r="BX110" s="34"/>
    </row>
    <row r="111" spans="1:76" s="42" customFormat="1" x14ac:dyDescent="0.25">
      <c r="A111" s="199" t="s">
        <v>842</v>
      </c>
      <c r="B111" s="199"/>
      <c r="C111" s="199"/>
      <c r="D111" s="199"/>
      <c r="E111" s="199"/>
      <c r="F111" s="199"/>
      <c r="G111" s="199"/>
      <c r="H111" s="199"/>
      <c r="I111" s="199"/>
      <c r="J111" s="199"/>
      <c r="K111" s="199"/>
      <c r="L111" s="199"/>
      <c r="M111" s="199"/>
      <c r="N111" s="199"/>
      <c r="O111" s="199"/>
      <c r="P111" s="199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34"/>
      <c r="AM111" s="34"/>
      <c r="AN111" s="34"/>
      <c r="AO111" s="34"/>
      <c r="AP111" s="34"/>
      <c r="AQ111" s="34"/>
      <c r="AR111" s="34"/>
      <c r="AS111" s="34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  <c r="BF111" s="34"/>
      <c r="BG111" s="34"/>
      <c r="BH111" s="34"/>
      <c r="BI111" s="34"/>
      <c r="BJ111" s="34"/>
      <c r="BK111" s="34"/>
      <c r="BL111" s="34"/>
      <c r="BM111" s="34"/>
      <c r="BN111" s="34"/>
      <c r="BO111" s="34"/>
      <c r="BP111" s="34"/>
      <c r="BQ111" s="34"/>
      <c r="BR111" s="34"/>
      <c r="BS111" s="34"/>
      <c r="BT111" s="34"/>
      <c r="BU111" s="34"/>
      <c r="BV111" s="34"/>
      <c r="BW111" s="34"/>
      <c r="BX111" s="34"/>
    </row>
    <row r="112" spans="1:76" s="42" customFormat="1" ht="47.25" x14ac:dyDescent="0.25">
      <c r="A112" s="38" t="s">
        <v>592</v>
      </c>
      <c r="B112" s="39" t="s">
        <v>593</v>
      </c>
      <c r="C112" s="39" t="s">
        <v>1074</v>
      </c>
      <c r="D112" s="38" t="s">
        <v>843</v>
      </c>
      <c r="E112" s="46" t="s">
        <v>844</v>
      </c>
      <c r="F112" s="47">
        <v>506490</v>
      </c>
      <c r="G112" s="48">
        <v>151940</v>
      </c>
      <c r="H112" s="119">
        <v>55095.57</v>
      </c>
      <c r="I112" s="119">
        <v>55015.77</v>
      </c>
      <c r="J112" s="119">
        <v>52673.530000000006</v>
      </c>
      <c r="K112" s="119">
        <v>135.38999999999999</v>
      </c>
      <c r="L112" s="119">
        <v>0</v>
      </c>
      <c r="M112" s="119">
        <v>0</v>
      </c>
      <c r="N112" s="119">
        <v>0</v>
      </c>
      <c r="O112" s="119">
        <v>0</v>
      </c>
      <c r="P112" s="41">
        <f>SUM(H112:O112)</f>
        <v>162920.26</v>
      </c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4"/>
      <c r="AM112" s="34"/>
      <c r="AN112" s="34"/>
      <c r="AO112" s="34"/>
      <c r="AP112" s="34"/>
      <c r="AQ112" s="34"/>
      <c r="AR112" s="34"/>
      <c r="AS112" s="3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  <c r="BF112" s="34"/>
      <c r="BG112" s="34"/>
      <c r="BH112" s="34"/>
      <c r="BI112" s="34"/>
      <c r="BJ112" s="34"/>
      <c r="BK112" s="34"/>
      <c r="BL112" s="34"/>
      <c r="BM112" s="34"/>
      <c r="BN112" s="34"/>
      <c r="BO112" s="34"/>
      <c r="BP112" s="34"/>
      <c r="BQ112" s="34"/>
      <c r="BR112" s="34"/>
      <c r="BS112" s="34"/>
      <c r="BT112" s="34"/>
      <c r="BU112" s="34"/>
      <c r="BV112" s="34"/>
      <c r="BW112" s="34"/>
      <c r="BX112" s="34"/>
    </row>
    <row r="113" spans="1:116" s="42" customFormat="1" ht="47.25" x14ac:dyDescent="0.25">
      <c r="A113" s="38" t="s">
        <v>594</v>
      </c>
      <c r="B113" s="39" t="s">
        <v>593</v>
      </c>
      <c r="C113" s="39" t="s">
        <v>1075</v>
      </c>
      <c r="D113" s="38" t="s">
        <v>845</v>
      </c>
      <c r="E113" s="46" t="s">
        <v>609</v>
      </c>
      <c r="F113" s="47">
        <v>429707</v>
      </c>
      <c r="G113" s="48">
        <v>7052</v>
      </c>
      <c r="H113" s="119">
        <v>7146.14</v>
      </c>
      <c r="I113" s="119">
        <v>0</v>
      </c>
      <c r="J113" s="119">
        <v>0</v>
      </c>
      <c r="K113" s="119">
        <v>0</v>
      </c>
      <c r="L113" s="119">
        <v>0</v>
      </c>
      <c r="M113" s="119">
        <v>0</v>
      </c>
      <c r="N113" s="119">
        <v>0</v>
      </c>
      <c r="O113" s="119">
        <v>0</v>
      </c>
      <c r="P113" s="41">
        <f t="shared" ref="P113:P123" si="4">SUM(H113:O113)</f>
        <v>7146.14</v>
      </c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34"/>
      <c r="AM113" s="34"/>
      <c r="AN113" s="34"/>
      <c r="AO113" s="34"/>
      <c r="AP113" s="34"/>
      <c r="AQ113" s="34"/>
      <c r="AR113" s="34"/>
      <c r="AS113" s="34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  <c r="BF113" s="34"/>
      <c r="BG113" s="34"/>
      <c r="BH113" s="34"/>
      <c r="BI113" s="34"/>
      <c r="BJ113" s="34"/>
      <c r="BK113" s="34"/>
      <c r="BL113" s="34"/>
      <c r="BM113" s="34"/>
      <c r="BN113" s="34"/>
      <c r="BO113" s="34"/>
      <c r="BP113" s="34"/>
      <c r="BQ113" s="34"/>
      <c r="BR113" s="34"/>
      <c r="BS113" s="34"/>
      <c r="BT113" s="34"/>
      <c r="BU113" s="34"/>
      <c r="BV113" s="34"/>
      <c r="BW113" s="34"/>
      <c r="BX113" s="34"/>
    </row>
    <row r="114" spans="1:116" s="42" customFormat="1" ht="78.75" x14ac:dyDescent="0.25">
      <c r="A114" s="38" t="s">
        <v>595</v>
      </c>
      <c r="B114" s="39" t="s">
        <v>593</v>
      </c>
      <c r="C114" s="39" t="s">
        <v>1073</v>
      </c>
      <c r="D114" s="38" t="s">
        <v>846</v>
      </c>
      <c r="E114" s="46" t="s">
        <v>847</v>
      </c>
      <c r="F114" s="47">
        <v>249000</v>
      </c>
      <c r="G114" s="48">
        <v>80982</v>
      </c>
      <c r="H114" s="119">
        <v>16962.28</v>
      </c>
      <c r="I114" s="119">
        <v>17690.25</v>
      </c>
      <c r="J114" s="119">
        <v>17038.689999999999</v>
      </c>
      <c r="K114" s="119">
        <v>16348.019999999999</v>
      </c>
      <c r="L114" s="119">
        <v>15655.49</v>
      </c>
      <c r="M114" s="119">
        <v>7605.65</v>
      </c>
      <c r="N114" s="119">
        <v>0</v>
      </c>
      <c r="O114" s="40">
        <v>0</v>
      </c>
      <c r="P114" s="41">
        <f>SUM(H114:O114)</f>
        <v>91300.38</v>
      </c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34"/>
      <c r="AM114" s="34"/>
      <c r="AN114" s="34"/>
      <c r="AO114" s="34"/>
      <c r="AP114" s="34"/>
      <c r="AQ114" s="34"/>
      <c r="AR114" s="34"/>
      <c r="AS114" s="34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  <c r="BF114" s="34"/>
      <c r="BG114" s="34"/>
      <c r="BH114" s="34"/>
      <c r="BI114" s="34"/>
      <c r="BJ114" s="34"/>
      <c r="BK114" s="34"/>
      <c r="BL114" s="34"/>
      <c r="BM114" s="34"/>
      <c r="BN114" s="34"/>
      <c r="BO114" s="34"/>
      <c r="BP114" s="34"/>
      <c r="BQ114" s="34"/>
      <c r="BR114" s="34"/>
      <c r="BS114" s="34"/>
      <c r="BT114" s="34"/>
      <c r="BU114" s="34"/>
      <c r="BV114" s="34"/>
      <c r="BW114" s="34"/>
      <c r="BX114" s="34"/>
    </row>
    <row r="115" spans="1:116" s="42" customFormat="1" ht="141.75" x14ac:dyDescent="0.25">
      <c r="A115" s="38" t="s">
        <v>598</v>
      </c>
      <c r="B115" s="39" t="s">
        <v>593</v>
      </c>
      <c r="C115" s="39" t="s">
        <v>1071</v>
      </c>
      <c r="D115" s="38" t="s">
        <v>848</v>
      </c>
      <c r="E115" s="46" t="s">
        <v>849</v>
      </c>
      <c r="F115" s="47">
        <v>67400</v>
      </c>
      <c r="G115" s="48">
        <v>56482</v>
      </c>
      <c r="H115" s="119">
        <v>9040.0300000000007</v>
      </c>
      <c r="I115" s="119">
        <v>9669.16</v>
      </c>
      <c r="J115" s="119">
        <v>9334.2799999999988</v>
      </c>
      <c r="K115" s="119">
        <v>8969.260000000002</v>
      </c>
      <c r="L115" s="119">
        <v>8603.2599999999984</v>
      </c>
      <c r="M115" s="119">
        <v>8239.2400000000016</v>
      </c>
      <c r="N115" s="119">
        <v>7870.7199999999993</v>
      </c>
      <c r="O115" s="40">
        <v>5667.92</v>
      </c>
      <c r="P115" s="41">
        <f t="shared" si="4"/>
        <v>67393.87000000001</v>
      </c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34"/>
      <c r="AM115" s="34"/>
      <c r="AN115" s="34"/>
      <c r="AO115" s="34"/>
      <c r="AP115" s="34"/>
      <c r="AQ115" s="34"/>
      <c r="AR115" s="34"/>
      <c r="AS115" s="34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  <c r="BF115" s="34"/>
      <c r="BG115" s="34"/>
      <c r="BH115" s="34"/>
      <c r="BI115" s="34"/>
      <c r="BJ115" s="34"/>
      <c r="BK115" s="34"/>
      <c r="BL115" s="34"/>
      <c r="BM115" s="34"/>
      <c r="BN115" s="34"/>
      <c r="BO115" s="34"/>
      <c r="BP115" s="34"/>
      <c r="BQ115" s="34"/>
      <c r="BR115" s="34"/>
      <c r="BS115" s="34"/>
      <c r="BT115" s="34"/>
      <c r="BU115" s="34"/>
      <c r="BV115" s="34"/>
      <c r="BW115" s="34"/>
      <c r="BX115" s="34"/>
    </row>
    <row r="116" spans="1:116" s="42" customFormat="1" ht="78.75" x14ac:dyDescent="0.25">
      <c r="A116" s="38" t="s">
        <v>601</v>
      </c>
      <c r="B116" s="39" t="s">
        <v>593</v>
      </c>
      <c r="C116" s="39" t="s">
        <v>1067</v>
      </c>
      <c r="D116" s="38" t="s">
        <v>848</v>
      </c>
      <c r="E116" s="46" t="s">
        <v>849</v>
      </c>
      <c r="F116" s="47">
        <v>69210</v>
      </c>
      <c r="G116" s="48">
        <v>58001</v>
      </c>
      <c r="H116" s="119">
        <v>9283.1200000000008</v>
      </c>
      <c r="I116" s="119">
        <v>9929.23</v>
      </c>
      <c r="J116" s="119">
        <v>9585.32</v>
      </c>
      <c r="K116" s="119">
        <v>9210.48</v>
      </c>
      <c r="L116" s="119">
        <v>8834.64</v>
      </c>
      <c r="M116" s="119">
        <v>8460.82</v>
      </c>
      <c r="N116" s="119">
        <v>8082.4000000000005</v>
      </c>
      <c r="O116" s="40">
        <v>5820.3399999999992</v>
      </c>
      <c r="P116" s="41">
        <f t="shared" si="4"/>
        <v>69206.349999999991</v>
      </c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34"/>
      <c r="AM116" s="34"/>
      <c r="AN116" s="34"/>
      <c r="AO116" s="34"/>
      <c r="AP116" s="34"/>
      <c r="AQ116" s="34"/>
      <c r="AR116" s="34"/>
      <c r="AS116" s="34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  <c r="BF116" s="34"/>
      <c r="BG116" s="34"/>
      <c r="BH116" s="34"/>
      <c r="BI116" s="34"/>
      <c r="BJ116" s="34"/>
      <c r="BK116" s="34"/>
      <c r="BL116" s="34"/>
      <c r="BM116" s="34"/>
      <c r="BN116" s="34"/>
      <c r="BO116" s="34"/>
      <c r="BP116" s="34"/>
      <c r="BQ116" s="34"/>
      <c r="BR116" s="34"/>
      <c r="BS116" s="34"/>
      <c r="BT116" s="34"/>
      <c r="BU116" s="34"/>
      <c r="BV116" s="34"/>
      <c r="BW116" s="34"/>
      <c r="BX116" s="34"/>
    </row>
    <row r="117" spans="1:116" s="42" customFormat="1" ht="31.5" x14ac:dyDescent="0.25">
      <c r="A117" s="38" t="s">
        <v>603</v>
      </c>
      <c r="B117" s="39" t="s">
        <v>593</v>
      </c>
      <c r="C117" s="39" t="s">
        <v>850</v>
      </c>
      <c r="D117" s="38" t="s">
        <v>851</v>
      </c>
      <c r="E117" s="46" t="s">
        <v>852</v>
      </c>
      <c r="F117" s="47">
        <v>373233</v>
      </c>
      <c r="G117" s="48">
        <v>325622</v>
      </c>
      <c r="H117" s="119">
        <v>11477.19</v>
      </c>
      <c r="I117" s="119">
        <v>29800.28</v>
      </c>
      <c r="J117" s="119">
        <v>29137.040000000001</v>
      </c>
      <c r="K117" s="119">
        <v>28416.05</v>
      </c>
      <c r="L117" s="119">
        <v>27693.13</v>
      </c>
      <c r="M117" s="119">
        <v>26999.37</v>
      </c>
      <c r="N117" s="119">
        <v>26246.25</v>
      </c>
      <c r="O117" s="40">
        <v>283710.86</v>
      </c>
      <c r="P117" s="41">
        <f t="shared" si="4"/>
        <v>463480.17000000004</v>
      </c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34"/>
      <c r="AM117" s="34"/>
      <c r="AN117" s="34"/>
      <c r="AO117" s="34"/>
      <c r="AP117" s="34"/>
      <c r="AQ117" s="34"/>
      <c r="AR117" s="34"/>
      <c r="AS117" s="34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  <c r="BF117" s="34"/>
      <c r="BG117" s="34"/>
      <c r="BH117" s="34"/>
      <c r="BI117" s="34"/>
      <c r="BJ117" s="34"/>
      <c r="BK117" s="34"/>
      <c r="BL117" s="34"/>
      <c r="BM117" s="34"/>
      <c r="BN117" s="34"/>
      <c r="BO117" s="34"/>
      <c r="BP117" s="34"/>
      <c r="BQ117" s="34"/>
      <c r="BR117" s="34"/>
      <c r="BS117" s="34"/>
      <c r="BT117" s="34"/>
      <c r="BU117" s="34"/>
      <c r="BV117" s="34"/>
      <c r="BW117" s="34"/>
      <c r="BX117" s="34"/>
    </row>
    <row r="118" spans="1:116" ht="31.5" x14ac:dyDescent="0.25">
      <c r="A118" s="38" t="s">
        <v>604</v>
      </c>
      <c r="B118" s="39" t="s">
        <v>593</v>
      </c>
      <c r="C118" s="39" t="s">
        <v>853</v>
      </c>
      <c r="D118" s="38" t="s">
        <v>854</v>
      </c>
      <c r="E118" s="46" t="s">
        <v>855</v>
      </c>
      <c r="F118" s="47">
        <v>272598</v>
      </c>
      <c r="G118" s="48">
        <v>239252</v>
      </c>
      <c r="H118" s="119">
        <v>8107.43</v>
      </c>
      <c r="I118" s="119">
        <v>21392.86</v>
      </c>
      <c r="J118" s="119">
        <v>20918.95</v>
      </c>
      <c r="K118" s="119">
        <v>20413.82</v>
      </c>
      <c r="L118" s="119">
        <v>19907.36</v>
      </c>
      <c r="M118" s="119">
        <v>19422.7</v>
      </c>
      <c r="N118" s="119">
        <v>18893.72</v>
      </c>
      <c r="O118" s="40">
        <v>217155.38</v>
      </c>
      <c r="P118" s="41">
        <f t="shared" si="4"/>
        <v>346212.22</v>
      </c>
    </row>
    <row r="119" spans="1:116" ht="47.25" x14ac:dyDescent="0.25">
      <c r="A119" s="38" t="s">
        <v>605</v>
      </c>
      <c r="B119" s="39" t="s">
        <v>593</v>
      </c>
      <c r="C119" s="39" t="s">
        <v>856</v>
      </c>
      <c r="D119" s="38" t="s">
        <v>857</v>
      </c>
      <c r="E119" s="46" t="s">
        <v>858</v>
      </c>
      <c r="F119" s="47">
        <v>150209</v>
      </c>
      <c r="G119" s="48">
        <v>102000</v>
      </c>
      <c r="H119" s="119">
        <v>3755.08</v>
      </c>
      <c r="I119" s="119">
        <v>10453.450000000001</v>
      </c>
      <c r="J119" s="119">
        <v>10161.219999999999</v>
      </c>
      <c r="K119" s="119">
        <v>9881.49</v>
      </c>
      <c r="L119" s="119">
        <v>9600.99</v>
      </c>
      <c r="M119" s="119">
        <v>9329.09</v>
      </c>
      <c r="N119" s="119">
        <v>9039.57</v>
      </c>
      <c r="O119" s="40">
        <v>75006.41</v>
      </c>
      <c r="P119" s="41">
        <f t="shared" si="4"/>
        <v>137227.29999999999</v>
      </c>
    </row>
    <row r="120" spans="1:116" ht="31.5" x14ac:dyDescent="0.25">
      <c r="A120" s="38" t="s">
        <v>608</v>
      </c>
      <c r="B120" s="39" t="s">
        <v>593</v>
      </c>
      <c r="C120" s="74" t="s">
        <v>984</v>
      </c>
      <c r="D120" s="38" t="s">
        <v>859</v>
      </c>
      <c r="E120" s="46" t="s">
        <v>860</v>
      </c>
      <c r="F120" s="47">
        <v>554574</v>
      </c>
      <c r="G120" s="48">
        <v>510432</v>
      </c>
      <c r="H120" s="119">
        <v>14191.36</v>
      </c>
      <c r="I120" s="119">
        <v>41977.71</v>
      </c>
      <c r="J120" s="119">
        <v>41772.9</v>
      </c>
      <c r="K120" s="119">
        <v>40846.26</v>
      </c>
      <c r="L120" s="119">
        <v>39917.06</v>
      </c>
      <c r="M120" s="119">
        <v>39039.39</v>
      </c>
      <c r="N120" s="119">
        <v>38057.43</v>
      </c>
      <c r="O120" s="40">
        <v>546832.46</v>
      </c>
      <c r="P120" s="41">
        <f t="shared" si="4"/>
        <v>802634.57</v>
      </c>
    </row>
    <row r="121" spans="1:116" ht="31.5" x14ac:dyDescent="0.25">
      <c r="A121" s="38" t="s">
        <v>610</v>
      </c>
      <c r="B121" s="39" t="s">
        <v>593</v>
      </c>
      <c r="C121" s="74" t="s">
        <v>985</v>
      </c>
      <c r="D121" s="38" t="s">
        <v>861</v>
      </c>
      <c r="E121" s="46" t="s">
        <v>862</v>
      </c>
      <c r="F121" s="47">
        <v>387000</v>
      </c>
      <c r="G121" s="48">
        <v>307135</v>
      </c>
      <c r="H121" s="119">
        <v>8737</v>
      </c>
      <c r="I121" s="119">
        <v>26789.38</v>
      </c>
      <c r="J121" s="119">
        <v>26140.44</v>
      </c>
      <c r="K121" s="119">
        <v>25530.03</v>
      </c>
      <c r="L121" s="119">
        <v>24917.97</v>
      </c>
      <c r="M121" s="119">
        <v>24336.04</v>
      </c>
      <c r="N121" s="119">
        <v>23692.959999999999</v>
      </c>
      <c r="O121" s="40">
        <v>306034.82</v>
      </c>
      <c r="P121" s="41">
        <f t="shared" si="4"/>
        <v>466178.64</v>
      </c>
    </row>
    <row r="122" spans="1:116" ht="31.5" x14ac:dyDescent="0.25">
      <c r="A122" s="38" t="s">
        <v>613</v>
      </c>
      <c r="B122" s="39" t="s">
        <v>593</v>
      </c>
      <c r="C122" s="74" t="s">
        <v>986</v>
      </c>
      <c r="D122" s="38" t="s">
        <v>863</v>
      </c>
      <c r="E122" s="46" t="s">
        <v>864</v>
      </c>
      <c r="F122" s="47">
        <v>422549</v>
      </c>
      <c r="G122" s="48">
        <v>233376</v>
      </c>
      <c r="H122" s="119">
        <v>7256</v>
      </c>
      <c r="I122" s="119">
        <v>20643.150000000001</v>
      </c>
      <c r="J122" s="119">
        <v>20564.72</v>
      </c>
      <c r="K122" s="119">
        <v>20064</v>
      </c>
      <c r="L122" s="119">
        <v>19561.939999999999</v>
      </c>
      <c r="M122" s="119">
        <v>19082.2</v>
      </c>
      <c r="N122" s="119">
        <v>18557.09</v>
      </c>
      <c r="O122" s="40">
        <v>218223.95</v>
      </c>
      <c r="P122" s="41">
        <f t="shared" si="4"/>
        <v>343953.05</v>
      </c>
    </row>
    <row r="123" spans="1:116" ht="47.25" x14ac:dyDescent="0.25">
      <c r="A123" s="38" t="s">
        <v>615</v>
      </c>
      <c r="B123" s="39" t="s">
        <v>593</v>
      </c>
      <c r="C123" s="39" t="s">
        <v>1072</v>
      </c>
      <c r="D123" s="38" t="s">
        <v>865</v>
      </c>
      <c r="E123" s="46" t="s">
        <v>866</v>
      </c>
      <c r="F123" s="47">
        <v>2279588</v>
      </c>
      <c r="G123" s="48">
        <v>986860</v>
      </c>
      <c r="H123" s="119">
        <v>38562.949999999997</v>
      </c>
      <c r="I123" s="119">
        <v>97979.02</v>
      </c>
      <c r="J123" s="119">
        <v>95748.85</v>
      </c>
      <c r="K123" s="119">
        <v>93189.26</v>
      </c>
      <c r="L123" s="119">
        <v>90622.62</v>
      </c>
      <c r="M123" s="119">
        <v>88138.55</v>
      </c>
      <c r="N123" s="119">
        <v>85485.83</v>
      </c>
      <c r="O123" s="40">
        <v>742962.57</v>
      </c>
      <c r="P123" s="41">
        <f t="shared" si="4"/>
        <v>1332689.6499999999</v>
      </c>
    </row>
    <row r="124" spans="1:116" x14ac:dyDescent="0.25">
      <c r="A124" s="200" t="s">
        <v>867</v>
      </c>
      <c r="B124" s="200"/>
      <c r="C124" s="200"/>
      <c r="D124" s="200"/>
      <c r="E124" s="200"/>
      <c r="F124" s="45">
        <f>SUM(F112:F123)</f>
        <v>5761558</v>
      </c>
      <c r="G124" s="45">
        <f t="shared" ref="G124:N124" si="5">SUM(G112:G123)</f>
        <v>3059134</v>
      </c>
      <c r="H124" s="45">
        <f t="shared" si="5"/>
        <v>189614.14999999997</v>
      </c>
      <c r="I124" s="45">
        <f t="shared" si="5"/>
        <v>341340.26</v>
      </c>
      <c r="J124" s="45">
        <f t="shared" si="5"/>
        <v>333075.94000000006</v>
      </c>
      <c r="K124" s="45">
        <f t="shared" si="5"/>
        <v>273004.06</v>
      </c>
      <c r="L124" s="45">
        <f t="shared" si="5"/>
        <v>265314.46000000002</v>
      </c>
      <c r="M124" s="45">
        <f t="shared" si="5"/>
        <v>250653.05</v>
      </c>
      <c r="N124" s="45">
        <f t="shared" si="5"/>
        <v>235925.96999999997</v>
      </c>
      <c r="O124" s="45">
        <f>SUM(O112:O123)</f>
        <v>2401414.71</v>
      </c>
      <c r="P124" s="45">
        <f>SUM(P112:P123)</f>
        <v>4290342.5999999996</v>
      </c>
    </row>
    <row r="126" spans="1:116" ht="15" customHeight="1" x14ac:dyDescent="0.25">
      <c r="DL126" s="53" t="s">
        <v>872</v>
      </c>
    </row>
    <row r="127" spans="1:116" x14ac:dyDescent="0.25">
      <c r="A127" s="204" t="s">
        <v>868</v>
      </c>
      <c r="B127" s="205"/>
      <c r="C127" s="205"/>
      <c r="D127" s="205"/>
      <c r="E127" s="205"/>
      <c r="F127" s="205"/>
      <c r="G127" s="206"/>
      <c r="H127" s="49">
        <f>SUM(H124,H110)</f>
        <v>4819593.4600000009</v>
      </c>
      <c r="I127" s="49">
        <f t="shared" ref="I127:P127" si="6">SUM(I124,I110)</f>
        <v>5959611.71</v>
      </c>
      <c r="J127" s="49">
        <f t="shared" si="6"/>
        <v>5888969.6100000003</v>
      </c>
      <c r="K127" s="49">
        <f t="shared" si="6"/>
        <v>5622750.7199999969</v>
      </c>
      <c r="L127" s="49">
        <f t="shared" si="6"/>
        <v>5269006.6300000018</v>
      </c>
      <c r="M127" s="49">
        <f t="shared" si="6"/>
        <v>4895329.38</v>
      </c>
      <c r="N127" s="49">
        <f t="shared" si="6"/>
        <v>4445408.8900000006</v>
      </c>
      <c r="O127" s="49">
        <f t="shared" si="6"/>
        <v>35362685.339999996</v>
      </c>
      <c r="P127" s="49">
        <f t="shared" si="6"/>
        <v>72263355.73999998</v>
      </c>
    </row>
    <row r="129" spans="1:16" ht="15" customHeight="1" x14ac:dyDescent="0.25"/>
    <row r="130" spans="1:16" x14ac:dyDescent="0.25">
      <c r="A130" s="201" t="s">
        <v>869</v>
      </c>
      <c r="B130" s="202"/>
      <c r="C130" s="202"/>
      <c r="D130" s="202"/>
      <c r="E130" s="202"/>
      <c r="F130" s="202"/>
      <c r="G130" s="203"/>
      <c r="H130" s="75">
        <f>H127/$O$132</f>
        <v>0.11174061350678673</v>
      </c>
      <c r="I130" s="75">
        <f t="shared" ref="I130:M130" si="7">I127/$O$132</f>
        <v>0.13817154377531879</v>
      </c>
      <c r="J130" s="75">
        <f t="shared" si="7"/>
        <v>0.13653373103054681</v>
      </c>
      <c r="K130" s="75">
        <f t="shared" si="7"/>
        <v>0.13036153780666104</v>
      </c>
      <c r="L130" s="75">
        <f t="shared" si="7"/>
        <v>0.12216010298252976</v>
      </c>
      <c r="M130" s="75">
        <f t="shared" si="7"/>
        <v>0.11349652471289513</v>
      </c>
      <c r="N130" s="75">
        <f>N127/$O$132</f>
        <v>0.10306527319777792</v>
      </c>
      <c r="O130" s="50" t="s">
        <v>870</v>
      </c>
      <c r="P130" s="50" t="s">
        <v>870</v>
      </c>
    </row>
    <row r="131" spans="1:16" s="84" customFormat="1" x14ac:dyDescent="0.25">
      <c r="A131" s="51"/>
      <c r="B131" s="52"/>
      <c r="C131" s="52"/>
      <c r="D131" s="52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</row>
    <row r="132" spans="1:16" s="84" customFormat="1" x14ac:dyDescent="0.25">
      <c r="A132" s="180" t="s">
        <v>871</v>
      </c>
      <c r="B132" s="181"/>
      <c r="C132" s="181"/>
      <c r="D132" s="181"/>
      <c r="E132" s="181"/>
      <c r="F132" s="181"/>
      <c r="G132" s="182"/>
      <c r="H132" s="34"/>
      <c r="I132" s="34"/>
      <c r="J132" s="34"/>
      <c r="K132" s="34"/>
      <c r="L132" s="34"/>
      <c r="M132" s="34"/>
      <c r="N132" s="34"/>
      <c r="O132" s="189">
        <f>'1.pielikums_kopsavilkums'!I8-'1.pielikums_kopsavilkums'!I26</f>
        <v>43131976</v>
      </c>
      <c r="P132" s="190"/>
    </row>
    <row r="133" spans="1:16" s="88" customFormat="1" ht="18" x14ac:dyDescent="0.25">
      <c r="A133" s="183"/>
      <c r="B133" s="184"/>
      <c r="C133" s="184"/>
      <c r="D133" s="184"/>
      <c r="E133" s="184"/>
      <c r="F133" s="184"/>
      <c r="G133" s="185"/>
      <c r="H133" s="34"/>
      <c r="I133" s="34"/>
      <c r="J133" s="34"/>
      <c r="K133" s="34"/>
      <c r="L133" s="34"/>
      <c r="M133" s="76"/>
      <c r="N133" s="77"/>
      <c r="O133" s="191"/>
      <c r="P133" s="192"/>
    </row>
    <row r="134" spans="1:16" x14ac:dyDescent="0.25">
      <c r="A134" s="186"/>
      <c r="B134" s="187"/>
      <c r="C134" s="187"/>
      <c r="D134" s="187"/>
      <c r="E134" s="187"/>
      <c r="F134" s="187"/>
      <c r="G134" s="188"/>
      <c r="M134" s="76"/>
      <c r="N134" s="77"/>
      <c r="O134" s="193"/>
      <c r="P134" s="194"/>
    </row>
    <row r="135" spans="1:16" x14ac:dyDescent="0.25">
      <c r="M135" s="76"/>
      <c r="N135" s="76"/>
    </row>
    <row r="137" spans="1:16" x14ac:dyDescent="0.25">
      <c r="A137" s="78" t="s">
        <v>987</v>
      </c>
      <c r="B137" s="79"/>
      <c r="C137" s="80"/>
      <c r="D137" s="80"/>
      <c r="E137" s="81"/>
      <c r="F137" s="82"/>
      <c r="G137" s="83"/>
      <c r="H137" s="84"/>
      <c r="I137" s="84"/>
      <c r="J137" s="84"/>
      <c r="K137" s="84"/>
      <c r="L137" s="84"/>
      <c r="M137" s="84"/>
      <c r="N137" s="84"/>
      <c r="O137" s="84"/>
      <c r="P137" s="84"/>
    </row>
    <row r="138" spans="1:16" x14ac:dyDescent="0.25">
      <c r="A138" s="80"/>
      <c r="B138" s="80"/>
      <c r="C138" s="85"/>
      <c r="D138" s="80"/>
      <c r="E138" s="81"/>
      <c r="F138" s="82"/>
      <c r="G138" s="83"/>
      <c r="H138" s="84"/>
      <c r="I138" s="84"/>
      <c r="J138" s="84"/>
      <c r="K138" s="84"/>
      <c r="L138" s="84"/>
      <c r="M138" s="84"/>
      <c r="N138" s="84"/>
      <c r="O138" s="84"/>
      <c r="P138" s="84"/>
    </row>
    <row r="139" spans="1:16" ht="18" x14ac:dyDescent="0.25">
      <c r="A139" s="86"/>
      <c r="B139" s="87"/>
      <c r="C139" s="216" t="s">
        <v>1037</v>
      </c>
      <c r="D139" s="216"/>
      <c r="E139" s="216"/>
      <c r="F139" s="216"/>
      <c r="G139" s="216"/>
      <c r="H139" s="216"/>
      <c r="I139" s="216"/>
      <c r="J139" s="216"/>
      <c r="K139" s="216"/>
      <c r="L139" s="216"/>
      <c r="M139" s="216"/>
      <c r="N139" s="216"/>
      <c r="O139" s="216"/>
      <c r="P139" s="216"/>
    </row>
    <row r="140" spans="1:16" x14ac:dyDescent="0.25">
      <c r="A140" s="110"/>
      <c r="B140" s="110"/>
      <c r="C140" s="111"/>
      <c r="D140" s="110"/>
      <c r="E140" s="42"/>
      <c r="F140" s="112"/>
      <c r="G140" s="113"/>
    </row>
    <row r="141" spans="1:16" ht="18" x14ac:dyDescent="0.25">
      <c r="A141" s="114"/>
      <c r="B141" s="115"/>
      <c r="C141" s="114"/>
      <c r="D141" s="116"/>
      <c r="E141" s="117"/>
      <c r="F141" s="116"/>
      <c r="K141" s="118"/>
    </row>
  </sheetData>
  <mergeCells count="21">
    <mergeCell ref="C139:P139"/>
    <mergeCell ref="I1:P2"/>
    <mergeCell ref="A4:P4"/>
    <mergeCell ref="A5:P5"/>
    <mergeCell ref="A6:A7"/>
    <mergeCell ref="B6:B7"/>
    <mergeCell ref="C6:C7"/>
    <mergeCell ref="D6:D7"/>
    <mergeCell ref="E6:E7"/>
    <mergeCell ref="F6:F7"/>
    <mergeCell ref="G6:G7"/>
    <mergeCell ref="H6:O6"/>
    <mergeCell ref="P6:P7"/>
    <mergeCell ref="A132:G134"/>
    <mergeCell ref="O132:P134"/>
    <mergeCell ref="A8:P8"/>
    <mergeCell ref="A110:E110"/>
    <mergeCell ref="A111:P111"/>
    <mergeCell ref="A124:E124"/>
    <mergeCell ref="A130:G130"/>
    <mergeCell ref="A127:G127"/>
  </mergeCells>
  <pageMargins left="0.7" right="0.7" top="0.75" bottom="0.75" header="0.3" footer="0.3"/>
  <pageSetup paperSize="9" orientation="portrait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1.pielikums_kopsavilkums</vt:lpstr>
      <vt:lpstr>2.pielikums_izdevumi_pa_EKK</vt:lpstr>
      <vt:lpstr>3.pielikums_Saistību apmērs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SD1059</dc:creator>
  <cp:lastModifiedBy>Sanita Djadela</cp:lastModifiedBy>
  <cp:lastPrinted>2023-03-31T08:54:59Z</cp:lastPrinted>
  <dcterms:created xsi:type="dcterms:W3CDTF">2000-12-02T14:17:49Z</dcterms:created>
  <dcterms:modified xsi:type="dcterms:W3CDTF">2023-11-22T08:10:28Z</dcterms:modified>
</cp:coreProperties>
</file>