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05" yWindow="-105" windowWidth="19425" windowHeight="10425" tabRatio="842"/>
  </bookViews>
  <sheets>
    <sheet name="2 pielikums" sheetId="24" r:id="rId1"/>
  </sheets>
  <definedNames>
    <definedName name="_xlnm.Print_Area" localSheetId="0">'2 pielikums'!$A$1:$D$73</definedName>
    <definedName name="_xlnm.Print_Titles" localSheetId="0">'2 pielikums'!$12:$16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24" l="1"/>
  <c r="D66" i="24"/>
  <c r="D64" i="24"/>
  <c r="D62" i="24"/>
  <c r="D61" i="24"/>
  <c r="D60" i="24"/>
  <c r="D59" i="24"/>
  <c r="D58" i="24"/>
  <c r="D57" i="24"/>
  <c r="C57" i="24"/>
  <c r="B57" i="24"/>
  <c r="D56" i="24"/>
  <c r="C56" i="24"/>
  <c r="B56" i="24"/>
  <c r="D53" i="24"/>
  <c r="D52" i="24"/>
  <c r="D51" i="24"/>
  <c r="D50" i="24"/>
  <c r="D49" i="24"/>
  <c r="D48" i="24"/>
  <c r="D47" i="24"/>
  <c r="D46" i="24"/>
  <c r="D45" i="24"/>
  <c r="D44" i="24"/>
  <c r="D43" i="24"/>
  <c r="C43" i="24"/>
  <c r="B43" i="24"/>
  <c r="D40" i="24"/>
  <c r="D38" i="24"/>
  <c r="D37" i="24"/>
  <c r="D34" i="24"/>
  <c r="D32" i="24"/>
  <c r="D29" i="24"/>
  <c r="D28" i="24"/>
  <c r="D27" i="24"/>
  <c r="D26" i="24"/>
  <c r="D25" i="24"/>
  <c r="C25" i="24"/>
  <c r="B25" i="24"/>
  <c r="D23" i="24"/>
  <c r="D22" i="24"/>
  <c r="D21" i="24"/>
  <c r="D20" i="24"/>
  <c r="D19" i="24"/>
  <c r="C19" i="24"/>
  <c r="B19" i="24"/>
  <c r="D18" i="24"/>
  <c r="C18" i="24"/>
</calcChain>
</file>

<file path=xl/sharedStrings.xml><?xml version="1.0" encoding="utf-8"?>
<sst xmlns="http://schemas.openxmlformats.org/spreadsheetml/2006/main" count="57" uniqueCount="52">
  <si>
    <t>Nosaukums</t>
  </si>
  <si>
    <t>Nodokļu ieņēmumi</t>
  </si>
  <si>
    <t>Nenodokļu ieņēmumi</t>
  </si>
  <si>
    <t>Uzturēšanas izdevumi</t>
  </si>
  <si>
    <t>Iedzīvotāju ienākuma nodoklis</t>
  </si>
  <si>
    <t>Azartspēļu nodoklis</t>
  </si>
  <si>
    <t>Naudas sodi</t>
  </si>
  <si>
    <t>Kārtējie izdevumi</t>
  </si>
  <si>
    <t>Procentu izdevumi</t>
  </si>
  <si>
    <t>Subsīdijas, dotācijas un sociālie pabalsti</t>
  </si>
  <si>
    <t>Budžeta iestāžu ieņēmumi</t>
  </si>
  <si>
    <t>Iemaksas pašvaldību finanšu izlīdzināšanas fondā</t>
  </si>
  <si>
    <t>Pašvaldības nodevas un kancelejas nodevas</t>
  </si>
  <si>
    <t>t.sk. dotācija Eiropas Savienības līdzfinansēto projektu īstenošanai</t>
  </si>
  <si>
    <t>Dabas resursu nodoklis</t>
  </si>
  <si>
    <t>Īpašuma nodoklis</t>
  </si>
  <si>
    <t>Sabiedriskā kārtība un drošība</t>
  </si>
  <si>
    <t>Ekonomiskā darbība</t>
  </si>
  <si>
    <t>Vides aizsardzība</t>
  </si>
  <si>
    <t>Pašvaldības teritoriju un mājokļu apsaimniekošana</t>
  </si>
  <si>
    <t>Veselība</t>
  </si>
  <si>
    <t>Atpūta, kultūra un reliģija</t>
  </si>
  <si>
    <t>Izglītība</t>
  </si>
  <si>
    <t>Sociālā aizsardzība</t>
  </si>
  <si>
    <t>Uzturēšanas izdevumu transferti uz citiem budžetiem</t>
  </si>
  <si>
    <t>Ieņēmumi - kopā</t>
  </si>
  <si>
    <t>Izdevumi atbilstoši funkcionālajām kategorijām - kopā</t>
  </si>
  <si>
    <t>Izdevumi atbilstoši ekonomiskajām kategorijām - kopā</t>
  </si>
  <si>
    <t>ieņēmumi un izdevumi</t>
  </si>
  <si>
    <t>Pārējie nenodokļu ieņēmumi un ieņēmumi no pašvaldības īpašuma</t>
  </si>
  <si>
    <t>iznomāšanas un pārdošanas, kā arī pašvaldības kapitāla izmantošanas</t>
  </si>
  <si>
    <t>Kapitālie izdevumi</t>
  </si>
  <si>
    <t>Pašvaldību budžetu transferti</t>
  </si>
  <si>
    <t>Valsts budžeta transferti</t>
  </si>
  <si>
    <t>plāns</t>
  </si>
  <si>
    <t>(euro)</t>
  </si>
  <si>
    <t>2. pielikums</t>
  </si>
  <si>
    <r>
      <t>Vispārējie valdības dienesti</t>
    </r>
    <r>
      <rPr>
        <sz val="9"/>
        <rFont val="Times New Roman"/>
        <family val="1"/>
        <charset val="186"/>
      </rPr>
      <t xml:space="preserve"> (bez iemaksām pašvaldību finanšu izlīdzināšanas fondā)</t>
    </r>
  </si>
  <si>
    <t>Ieņēmumi no uzņēmējdarbības un īpašuma</t>
  </si>
  <si>
    <t>Rīgas valstspilsētas pašvaldības 2023. gada pamatbudžeta</t>
  </si>
  <si>
    <t>2023. gada</t>
  </si>
  <si>
    <t>apstiprinātais</t>
  </si>
  <si>
    <t>Grozījumi</t>
  </si>
  <si>
    <t>precizētais</t>
  </si>
  <si>
    <t>saistošajiem noteikumiem Nr. RD-23-186-sn</t>
  </si>
  <si>
    <t>Rīgas domes 2023. gada 25. janvāra</t>
  </si>
  <si>
    <t>un budžeta nefinansētu iestāžu transferti</t>
  </si>
  <si>
    <t>No valsts budžeta daļēji finansētu atvasinātu publisko personu</t>
  </si>
  <si>
    <t>Kapitālo izdevumu transferti</t>
  </si>
  <si>
    <t>(Rīgas domes 2023. gada 8. novembra</t>
  </si>
  <si>
    <t>saistošo noteikumu Nr. RD-23-243-sn redakcijā)</t>
  </si>
  <si>
    <r>
      <t xml:space="preserve">Rīgas domes priekšsēdētājs </t>
    </r>
    <r>
      <rPr>
        <i/>
        <sz val="13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</si>
</sst>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  <family val="2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0"/>
      <name val="Times New Roman"/>
      <family val="1"/>
      <charset val="186"/>
    </font>
    <font>
      <sz val="12"/>
      <name val="Times New Roman"/>
      <family val="1"/>
    </font>
    <font>
      <b/>
      <sz val="16"/>
      <name val="Times New Roman"/>
      <family val="1"/>
    </font>
    <font>
      <b/>
      <sz val="13"/>
      <name val="Times New Roman"/>
      <family val="1"/>
    </font>
    <font>
      <b/>
      <sz val="12"/>
      <name val="Times New Roman"/>
      <family val="1"/>
    </font>
    <font>
      <sz val="13"/>
      <name val="Times New Roman"/>
      <family val="1"/>
    </font>
    <font>
      <i/>
      <sz val="10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sz val="9"/>
      <name val="Times New Roman"/>
      <family val="1"/>
      <charset val="186"/>
    </font>
    <font>
      <i/>
      <sz val="11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i/>
      <sz val="13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Fill="1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1" fillId="0" borderId="0" xfId="0" applyFont="1" applyFill="1"/>
    <xf numFmtId="0" fontId="4" fillId="0" borderId="0" xfId="0" applyFont="1" applyFill="1" applyAlignment="1">
      <alignment horizontal="centerContinuous"/>
    </xf>
    <xf numFmtId="3" fontId="2" fillId="0" borderId="0" xfId="0" applyNumberFormat="1" applyFont="1" applyFill="1"/>
    <xf numFmtId="0" fontId="7" fillId="0" borderId="0" xfId="0" applyFont="1" applyFill="1"/>
    <xf numFmtId="0" fontId="8" fillId="0" borderId="0" xfId="0" applyFont="1" applyFill="1"/>
    <xf numFmtId="0" fontId="8" fillId="0" borderId="0" xfId="0" applyFont="1" applyFill="1" applyAlignment="1">
      <alignment horizontal="left"/>
    </xf>
    <xf numFmtId="0" fontId="2" fillId="0" borderId="0" xfId="0" applyFont="1" applyFill="1" applyAlignment="1">
      <alignment horizontal="left" indent="1"/>
    </xf>
    <xf numFmtId="0" fontId="2" fillId="0" borderId="0" xfId="0" applyFont="1" applyFill="1" applyAlignment="1">
      <alignment horizontal="left" indent="2"/>
    </xf>
    <xf numFmtId="0" fontId="5" fillId="0" borderId="0" xfId="0" applyFont="1" applyFill="1"/>
    <xf numFmtId="0" fontId="2" fillId="0" borderId="0" xfId="0" applyFont="1" applyFill="1" applyBorder="1" applyAlignment="1">
      <alignment horizontal="left" indent="1"/>
    </xf>
    <xf numFmtId="0" fontId="10" fillId="0" borderId="0" xfId="0" applyFont="1" applyFill="1" applyAlignment="1">
      <alignment horizontal="right"/>
    </xf>
    <xf numFmtId="0" fontId="11" fillId="0" borderId="0" xfId="0" applyFont="1" applyFill="1" applyBorder="1" applyAlignment="1">
      <alignment horizontal="centerContinuous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/>
    <xf numFmtId="3" fontId="11" fillId="0" borderId="0" xfId="0" applyNumberFormat="1" applyFont="1" applyFill="1"/>
    <xf numFmtId="0" fontId="11" fillId="0" borderId="0" xfId="0" applyFont="1" applyFill="1" applyAlignment="1">
      <alignment horizontal="left" indent="1"/>
    </xf>
    <xf numFmtId="0" fontId="8" fillId="0" borderId="0" xfId="0" applyFont="1" applyFill="1"/>
    <xf numFmtId="0" fontId="8" fillId="0" borderId="0" xfId="0" applyFont="1" applyFill="1" applyAlignment="1"/>
    <xf numFmtId="0" fontId="11" fillId="0" borderId="0" xfId="0" applyFont="1" applyFill="1" applyAlignment="1">
      <alignment horizontal="left" indent="2"/>
    </xf>
    <xf numFmtId="0" fontId="12" fillId="0" borderId="0" xfId="0" applyFont="1" applyFill="1"/>
    <xf numFmtId="0" fontId="12" fillId="0" borderId="0" xfId="0" applyFont="1" applyFill="1" applyAlignment="1">
      <alignment horizontal="left" indent="1"/>
    </xf>
    <xf numFmtId="0" fontId="2" fillId="0" borderId="0" xfId="0" applyFont="1" applyFill="1" applyAlignment="1">
      <alignment horizontal="left" indent="1"/>
    </xf>
    <xf numFmtId="0" fontId="5" fillId="0" borderId="0" xfId="0" applyFont="1" applyFill="1"/>
    <xf numFmtId="0" fontId="7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Continuous"/>
    </xf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horizontal="centerContinuous"/>
    </xf>
    <xf numFmtId="0" fontId="2" fillId="0" borderId="0" xfId="0" applyFont="1" applyFill="1" applyAlignment="1">
      <alignment horizontal="right"/>
    </xf>
    <xf numFmtId="3" fontId="7" fillId="0" borderId="0" xfId="0" applyNumberFormat="1" applyFont="1" applyFill="1"/>
    <xf numFmtId="3" fontId="8" fillId="0" borderId="0" xfId="0" applyNumberFormat="1" applyFont="1" applyFill="1"/>
    <xf numFmtId="3" fontId="2" fillId="0" borderId="0" xfId="0" applyNumberFormat="1" applyFont="1" applyFill="1"/>
    <xf numFmtId="3" fontId="8" fillId="0" borderId="0" xfId="0" applyNumberFormat="1" applyFont="1" applyFill="1"/>
    <xf numFmtId="3" fontId="12" fillId="0" borderId="0" xfId="0" applyNumberFormat="1" applyFont="1" applyFill="1"/>
    <xf numFmtId="3" fontId="11" fillId="0" borderId="0" xfId="0" applyNumberFormat="1" applyFont="1" applyFill="1" applyAlignment="1">
      <alignment horizontal="right"/>
    </xf>
    <xf numFmtId="3" fontId="7" fillId="0" borderId="0" xfId="0" applyNumberFormat="1" applyFont="1" applyFill="1"/>
    <xf numFmtId="0" fontId="10" fillId="0" borderId="0" xfId="0" applyFont="1" applyFill="1" applyAlignment="1">
      <alignment horizontal="left" indent="2"/>
    </xf>
    <xf numFmtId="3" fontId="10" fillId="0" borderId="0" xfId="0" applyNumberFormat="1" applyFont="1" applyFill="1" applyAlignment="1">
      <alignment horizontal="right"/>
    </xf>
    <xf numFmtId="3" fontId="2" fillId="0" borderId="1" xfId="0" applyNumberFormat="1" applyFont="1" applyBorder="1" applyAlignment="1">
      <alignment horizontal="center"/>
    </xf>
    <xf numFmtId="3" fontId="2" fillId="0" borderId="2" xfId="0" applyNumberFormat="1" applyFont="1" applyBorder="1" applyAlignment="1">
      <alignment horizontal="center"/>
    </xf>
    <xf numFmtId="3" fontId="10" fillId="0" borderId="3" xfId="0" applyNumberFormat="1" applyFont="1" applyBorder="1" applyAlignment="1">
      <alignment horizontal="center"/>
    </xf>
    <xf numFmtId="0" fontId="2" fillId="0" borderId="0" xfId="0" applyFont="1" applyAlignment="1">
      <alignment horizontal="right"/>
    </xf>
    <xf numFmtId="3" fontId="14" fillId="0" borderId="0" xfId="0" applyNumberFormat="1" applyFont="1" applyAlignment="1">
      <alignment horizontal="right"/>
    </xf>
    <xf numFmtId="0" fontId="12" fillId="0" borderId="0" xfId="0" applyFont="1" applyFill="1" applyAlignment="1"/>
    <xf numFmtId="3" fontId="12" fillId="0" borderId="0" xfId="0" applyNumberFormat="1" applyFont="1" applyFill="1"/>
    <xf numFmtId="0" fontId="12" fillId="0" borderId="0" xfId="0" applyFont="1" applyFill="1"/>
    <xf numFmtId="0" fontId="8" fillId="0" borderId="0" xfId="0" applyFont="1" applyFill="1" applyAlignment="1">
      <alignment horizontal="left" indent="1"/>
    </xf>
    <xf numFmtId="3" fontId="15" fillId="0" borderId="0" xfId="0" applyNumberFormat="1" applyFont="1" applyFill="1"/>
    <xf numFmtId="0" fontId="6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1"/>
  <sheetViews>
    <sheetView tabSelected="1" topLeftCell="A55" workbookViewId="0">
      <selection activeCell="A70" sqref="A70:D70"/>
    </sheetView>
  </sheetViews>
  <sheetFormatPr defaultColWidth="9.140625" defaultRowHeight="12.75" x14ac:dyDescent="0.2"/>
  <cols>
    <col min="1" max="1" width="65.85546875" style="5" bestFit="1" customWidth="1"/>
    <col min="2" max="4" width="16" style="5" bestFit="1" customWidth="1"/>
    <col min="5" max="5" width="11.140625" style="5" bestFit="1" customWidth="1"/>
    <col min="6" max="16384" width="9.140625" style="5"/>
  </cols>
  <sheetData>
    <row r="1" spans="1:4" s="1" customFormat="1" ht="15" x14ac:dyDescent="0.25"/>
    <row r="2" spans="1:4" ht="15" x14ac:dyDescent="0.25">
      <c r="A2" s="2"/>
      <c r="D2" s="32" t="s">
        <v>36</v>
      </c>
    </row>
    <row r="3" spans="1:4" ht="15" x14ac:dyDescent="0.25">
      <c r="A3" s="2"/>
      <c r="D3" s="45" t="s">
        <v>45</v>
      </c>
    </row>
    <row r="4" spans="1:4" ht="15" x14ac:dyDescent="0.25">
      <c r="A4" s="1"/>
      <c r="D4" s="45" t="s">
        <v>44</v>
      </c>
    </row>
    <row r="5" spans="1:4" s="1" customFormat="1" ht="15" x14ac:dyDescent="0.25">
      <c r="D5" s="46" t="s">
        <v>49</v>
      </c>
    </row>
    <row r="6" spans="1:4" s="1" customFormat="1" ht="15" x14ac:dyDescent="0.25">
      <c r="D6" s="46" t="s">
        <v>50</v>
      </c>
    </row>
    <row r="7" spans="1:4" s="1" customFormat="1" ht="15" x14ac:dyDescent="0.25"/>
    <row r="8" spans="1:4" s="1" customFormat="1" ht="15" x14ac:dyDescent="0.25"/>
    <row r="9" spans="1:4" s="1" customFormat="1" ht="15" x14ac:dyDescent="0.25"/>
    <row r="10" spans="1:4" s="1" customFormat="1" ht="20.25" x14ac:dyDescent="0.3">
      <c r="A10" s="52" t="s">
        <v>39</v>
      </c>
      <c r="B10" s="52"/>
      <c r="C10" s="52"/>
      <c r="D10" s="52"/>
    </row>
    <row r="11" spans="1:4" s="4" customFormat="1" ht="20.25" x14ac:dyDescent="0.3">
      <c r="A11" s="52" t="s">
        <v>28</v>
      </c>
      <c r="B11" s="52"/>
      <c r="C11" s="52"/>
      <c r="D11" s="52"/>
    </row>
    <row r="12" spans="1:4" x14ac:dyDescent="0.2">
      <c r="A12" s="6"/>
      <c r="B12" s="15"/>
      <c r="C12" s="15"/>
      <c r="D12" s="15"/>
    </row>
    <row r="13" spans="1:4" s="3" customFormat="1" ht="15" x14ac:dyDescent="0.25">
      <c r="A13" s="29"/>
      <c r="B13" s="42" t="s">
        <v>40</v>
      </c>
      <c r="C13" s="42"/>
      <c r="D13" s="42" t="s">
        <v>40</v>
      </c>
    </row>
    <row r="14" spans="1:4" s="3" customFormat="1" ht="15" x14ac:dyDescent="0.25">
      <c r="A14" s="30" t="s">
        <v>0</v>
      </c>
      <c r="B14" s="43" t="s">
        <v>41</v>
      </c>
      <c r="C14" s="43" t="s">
        <v>42</v>
      </c>
      <c r="D14" s="43" t="s">
        <v>43</v>
      </c>
    </row>
    <row r="15" spans="1:4" s="3" customFormat="1" ht="15" x14ac:dyDescent="0.25">
      <c r="A15" s="30"/>
      <c r="B15" s="43" t="s">
        <v>34</v>
      </c>
      <c r="C15" s="43"/>
      <c r="D15" s="43" t="s">
        <v>34</v>
      </c>
    </row>
    <row r="16" spans="1:4" s="3" customFormat="1" ht="15" x14ac:dyDescent="0.25">
      <c r="A16" s="31"/>
      <c r="B16" s="44" t="s">
        <v>35</v>
      </c>
      <c r="C16" s="44" t="s">
        <v>35</v>
      </c>
      <c r="D16" s="44" t="s">
        <v>35</v>
      </c>
    </row>
    <row r="17" spans="1:4" s="18" customFormat="1" ht="11.25" x14ac:dyDescent="0.2">
      <c r="A17" s="16"/>
      <c r="B17" s="17"/>
      <c r="C17" s="17"/>
      <c r="D17" s="17"/>
    </row>
    <row r="18" spans="1:4" s="8" customFormat="1" ht="16.5" x14ac:dyDescent="0.25">
      <c r="A18" s="8" t="s">
        <v>25</v>
      </c>
      <c r="B18" s="33">
        <f>B19+B25+B37+B40+B32+B34</f>
        <v>1192119376</v>
      </c>
      <c r="C18" s="39">
        <f>C19+C25+C37+C40+C32+C34</f>
        <v>45297818</v>
      </c>
      <c r="D18" s="39">
        <f>D19+D25+D37+D40+D32+D34</f>
        <v>1237417194</v>
      </c>
    </row>
    <row r="19" spans="1:4" s="9" customFormat="1" ht="15.75" x14ac:dyDescent="0.25">
      <c r="A19" s="10" t="s">
        <v>1</v>
      </c>
      <c r="B19" s="34">
        <f>B20+B21+B22+B23</f>
        <v>866174976</v>
      </c>
      <c r="C19" s="34">
        <f t="shared" ref="C19:D19" si="0">C20+C21+C22+C23</f>
        <v>0</v>
      </c>
      <c r="D19" s="34">
        <f t="shared" si="0"/>
        <v>866174976</v>
      </c>
    </row>
    <row r="20" spans="1:4" s="1" customFormat="1" ht="15" x14ac:dyDescent="0.25">
      <c r="A20" s="11" t="s">
        <v>4</v>
      </c>
      <c r="B20" s="7">
        <v>751918987</v>
      </c>
      <c r="C20" s="7">
        <v>0</v>
      </c>
      <c r="D20" s="7">
        <f>B20+C20</f>
        <v>751918987</v>
      </c>
    </row>
    <row r="21" spans="1:4" s="1" customFormat="1" ht="15" x14ac:dyDescent="0.25">
      <c r="A21" s="11" t="s">
        <v>15</v>
      </c>
      <c r="B21" s="35">
        <v>112628949</v>
      </c>
      <c r="C21" s="35">
        <v>0</v>
      </c>
      <c r="D21" s="7">
        <f t="shared" ref="D21:D23" si="1">B21+C21</f>
        <v>112628949</v>
      </c>
    </row>
    <row r="22" spans="1:4" s="1" customFormat="1" ht="15" x14ac:dyDescent="0.25">
      <c r="A22" s="11" t="s">
        <v>5</v>
      </c>
      <c r="B22" s="35">
        <v>1253033</v>
      </c>
      <c r="C22" s="35">
        <v>0</v>
      </c>
      <c r="D22" s="7">
        <f t="shared" si="1"/>
        <v>1253033</v>
      </c>
    </row>
    <row r="23" spans="1:4" s="1" customFormat="1" ht="15" x14ac:dyDescent="0.25">
      <c r="A23" s="11" t="s">
        <v>14</v>
      </c>
      <c r="B23" s="35">
        <v>374007</v>
      </c>
      <c r="C23" s="35">
        <v>0</v>
      </c>
      <c r="D23" s="7">
        <f t="shared" si="1"/>
        <v>374007</v>
      </c>
    </row>
    <row r="24" spans="1:4" s="18" customFormat="1" ht="11.25" x14ac:dyDescent="0.2">
      <c r="A24" s="20"/>
      <c r="B24" s="19"/>
      <c r="C24" s="19"/>
      <c r="D24" s="19"/>
    </row>
    <row r="25" spans="1:4" s="9" customFormat="1" ht="15.75" x14ac:dyDescent="0.25">
      <c r="A25" s="10" t="s">
        <v>2</v>
      </c>
      <c r="B25" s="34">
        <f>SUM(B26:B29)</f>
        <v>23959578</v>
      </c>
      <c r="C25" s="34">
        <f t="shared" ref="C25:D25" si="2">SUM(C26:C29)</f>
        <v>3517447</v>
      </c>
      <c r="D25" s="34">
        <f t="shared" si="2"/>
        <v>27477025</v>
      </c>
    </row>
    <row r="26" spans="1:4" s="1" customFormat="1" ht="15" x14ac:dyDescent="0.25">
      <c r="A26" s="11" t="s">
        <v>38</v>
      </c>
      <c r="B26" s="35">
        <v>9006522</v>
      </c>
      <c r="C26" s="35">
        <v>3500000</v>
      </c>
      <c r="D26" s="7">
        <f t="shared" ref="D26:D29" si="3">B26+C26</f>
        <v>12506522</v>
      </c>
    </row>
    <row r="27" spans="1:4" s="1" customFormat="1" ht="15" x14ac:dyDescent="0.25">
      <c r="A27" s="11" t="s">
        <v>12</v>
      </c>
      <c r="B27" s="35">
        <v>4036800</v>
      </c>
      <c r="C27" s="35">
        <v>0</v>
      </c>
      <c r="D27" s="7">
        <f t="shared" si="3"/>
        <v>4036800</v>
      </c>
    </row>
    <row r="28" spans="1:4" s="1" customFormat="1" ht="15" x14ac:dyDescent="0.25">
      <c r="A28" s="11" t="s">
        <v>6</v>
      </c>
      <c r="B28" s="35">
        <v>1100000</v>
      </c>
      <c r="C28" s="35">
        <v>0</v>
      </c>
      <c r="D28" s="7">
        <f t="shared" si="3"/>
        <v>1100000</v>
      </c>
    </row>
    <row r="29" spans="1:4" s="1" customFormat="1" ht="15" x14ac:dyDescent="0.25">
      <c r="A29" s="11" t="s">
        <v>29</v>
      </c>
      <c r="B29" s="35">
        <v>9816256</v>
      </c>
      <c r="C29" s="35">
        <v>17447</v>
      </c>
      <c r="D29" s="7">
        <f t="shared" si="3"/>
        <v>9833703</v>
      </c>
    </row>
    <row r="30" spans="1:4" s="1" customFormat="1" ht="15" x14ac:dyDescent="0.25">
      <c r="A30" s="12" t="s">
        <v>30</v>
      </c>
      <c r="B30" s="35"/>
      <c r="C30" s="35"/>
      <c r="D30" s="35"/>
    </row>
    <row r="31" spans="1:4" s="18" customFormat="1" ht="11.25" x14ac:dyDescent="0.2">
      <c r="A31" s="23"/>
      <c r="B31" s="19"/>
      <c r="C31" s="19"/>
      <c r="D31" s="19"/>
    </row>
    <row r="32" spans="1:4" s="9" customFormat="1" ht="15.75" x14ac:dyDescent="0.25">
      <c r="A32" s="10" t="s">
        <v>10</v>
      </c>
      <c r="B32" s="34">
        <v>26226092</v>
      </c>
      <c r="C32" s="34">
        <v>4405774</v>
      </c>
      <c r="D32" s="34">
        <f>B32+C32</f>
        <v>30631866</v>
      </c>
    </row>
    <row r="33" spans="1:5" s="18" customFormat="1" ht="11.25" x14ac:dyDescent="0.2">
      <c r="A33" s="23"/>
      <c r="B33" s="19"/>
      <c r="C33" s="19"/>
      <c r="D33" s="19"/>
    </row>
    <row r="34" spans="1:5" s="21" customFormat="1" ht="15.75" x14ac:dyDescent="0.25">
      <c r="A34" s="10" t="s">
        <v>47</v>
      </c>
      <c r="B34" s="36">
        <v>0</v>
      </c>
      <c r="C34" s="36">
        <v>128542</v>
      </c>
      <c r="D34" s="36">
        <f>B34+C34</f>
        <v>128542</v>
      </c>
    </row>
    <row r="35" spans="1:5" s="21" customFormat="1" ht="15.75" x14ac:dyDescent="0.25">
      <c r="A35" s="50" t="s">
        <v>46</v>
      </c>
      <c r="B35" s="36"/>
      <c r="C35" s="36"/>
      <c r="D35" s="36"/>
    </row>
    <row r="36" spans="1:5" s="18" customFormat="1" ht="11.25" x14ac:dyDescent="0.2">
      <c r="A36" s="23"/>
      <c r="B36" s="19"/>
      <c r="C36" s="19"/>
      <c r="D36" s="19"/>
    </row>
    <row r="37" spans="1:5" s="3" customFormat="1" ht="15.75" x14ac:dyDescent="0.25">
      <c r="A37" s="22" t="s">
        <v>33</v>
      </c>
      <c r="B37" s="34">
        <v>266663450</v>
      </c>
      <c r="C37" s="34">
        <v>36409644</v>
      </c>
      <c r="D37" s="34">
        <f>B37+C37</f>
        <v>303073094</v>
      </c>
    </row>
    <row r="38" spans="1:5" s="3" customFormat="1" ht="15" x14ac:dyDescent="0.25">
      <c r="A38" s="40" t="s">
        <v>13</v>
      </c>
      <c r="B38" s="41">
        <v>60767695</v>
      </c>
      <c r="C38" s="41">
        <v>1460969</v>
      </c>
      <c r="D38" s="41">
        <f>B38+C38</f>
        <v>62228664</v>
      </c>
    </row>
    <row r="39" spans="1:5" s="24" customFormat="1" ht="10.5" x14ac:dyDescent="0.15">
      <c r="A39" s="25"/>
      <c r="B39" s="37"/>
      <c r="C39" s="37"/>
      <c r="D39" s="37"/>
    </row>
    <row r="40" spans="1:5" s="21" customFormat="1" ht="15.75" x14ac:dyDescent="0.25">
      <c r="A40" s="22" t="s">
        <v>32</v>
      </c>
      <c r="B40" s="36">
        <v>9095280</v>
      </c>
      <c r="C40" s="36">
        <v>836411</v>
      </c>
      <c r="D40" s="34">
        <f>B40+C40</f>
        <v>9931691</v>
      </c>
    </row>
    <row r="41" spans="1:5" s="49" customFormat="1" ht="10.5" x14ac:dyDescent="0.15">
      <c r="A41" s="47"/>
      <c r="B41" s="48"/>
      <c r="C41" s="48"/>
      <c r="D41" s="48"/>
    </row>
    <row r="42" spans="1:5" s="18" customFormat="1" ht="11.25" x14ac:dyDescent="0.2">
      <c r="B42" s="38"/>
      <c r="C42" s="38"/>
      <c r="D42" s="38"/>
    </row>
    <row r="43" spans="1:5" s="27" customFormat="1" ht="16.5" x14ac:dyDescent="0.25">
      <c r="A43" s="28" t="s">
        <v>26</v>
      </c>
      <c r="B43" s="39">
        <f>SUM(B44:B53)</f>
        <v>1404135461</v>
      </c>
      <c r="C43" s="39">
        <f t="shared" ref="C43:D43" si="4">SUM(C44:C53)</f>
        <v>28906792</v>
      </c>
      <c r="D43" s="39">
        <f t="shared" si="4"/>
        <v>1433042253</v>
      </c>
    </row>
    <row r="44" spans="1:5" s="3" customFormat="1" ht="15" x14ac:dyDescent="0.25">
      <c r="A44" s="14" t="s">
        <v>37</v>
      </c>
      <c r="B44" s="7">
        <v>124980277</v>
      </c>
      <c r="C44" s="7">
        <v>-12584921</v>
      </c>
      <c r="D44" s="7">
        <f t="shared" ref="D44:D53" si="5">B44+C44</f>
        <v>112395356</v>
      </c>
      <c r="E44" s="7"/>
    </row>
    <row r="45" spans="1:5" s="3" customFormat="1" ht="15" x14ac:dyDescent="0.25">
      <c r="A45" s="26" t="s">
        <v>11</v>
      </c>
      <c r="B45" s="7">
        <v>125485977</v>
      </c>
      <c r="C45" s="7">
        <v>0</v>
      </c>
      <c r="D45" s="7">
        <f t="shared" si="5"/>
        <v>125485977</v>
      </c>
    </row>
    <row r="46" spans="1:5" s="3" customFormat="1" ht="15" x14ac:dyDescent="0.25">
      <c r="A46" s="14" t="s">
        <v>16</v>
      </c>
      <c r="B46" s="7">
        <v>24466147</v>
      </c>
      <c r="C46" s="7">
        <v>724407</v>
      </c>
      <c r="D46" s="7">
        <f t="shared" si="5"/>
        <v>25190554</v>
      </c>
    </row>
    <row r="47" spans="1:5" s="3" customFormat="1" ht="15" x14ac:dyDescent="0.25">
      <c r="A47" s="14" t="s">
        <v>17</v>
      </c>
      <c r="B47" s="7">
        <v>361848349</v>
      </c>
      <c r="C47" s="7">
        <v>-11354767</v>
      </c>
      <c r="D47" s="7">
        <f t="shared" si="5"/>
        <v>350493582</v>
      </c>
      <c r="E47" s="7"/>
    </row>
    <row r="48" spans="1:5" s="3" customFormat="1" ht="15" x14ac:dyDescent="0.25">
      <c r="A48" s="14" t="s">
        <v>18</v>
      </c>
      <c r="B48" s="7">
        <v>7708991</v>
      </c>
      <c r="C48" s="7">
        <v>-18728</v>
      </c>
      <c r="D48" s="7">
        <f t="shared" si="5"/>
        <v>7690263</v>
      </c>
    </row>
    <row r="49" spans="1:5" s="3" customFormat="1" ht="15" x14ac:dyDescent="0.25">
      <c r="A49" s="14" t="s">
        <v>19</v>
      </c>
      <c r="B49" s="7">
        <v>74121751</v>
      </c>
      <c r="C49" s="7">
        <v>8478677</v>
      </c>
      <c r="D49" s="7">
        <f t="shared" si="5"/>
        <v>82600428</v>
      </c>
    </row>
    <row r="50" spans="1:5" s="3" customFormat="1" ht="15" x14ac:dyDescent="0.25">
      <c r="A50" s="14" t="s">
        <v>20</v>
      </c>
      <c r="B50" s="7">
        <v>7198590</v>
      </c>
      <c r="C50" s="7">
        <v>57800</v>
      </c>
      <c r="D50" s="7">
        <f t="shared" si="5"/>
        <v>7256390</v>
      </c>
    </row>
    <row r="51" spans="1:5" s="3" customFormat="1" ht="15" x14ac:dyDescent="0.25">
      <c r="A51" s="14" t="s">
        <v>21</v>
      </c>
      <c r="B51" s="7">
        <v>39700273</v>
      </c>
      <c r="C51" s="7">
        <v>1051084</v>
      </c>
      <c r="D51" s="7">
        <f t="shared" si="5"/>
        <v>40751357</v>
      </c>
      <c r="E51" s="7"/>
    </row>
    <row r="52" spans="1:5" s="3" customFormat="1" ht="15" x14ac:dyDescent="0.25">
      <c r="A52" s="14" t="s">
        <v>22</v>
      </c>
      <c r="B52" s="7">
        <v>465297689</v>
      </c>
      <c r="C52" s="7">
        <v>39050515</v>
      </c>
      <c r="D52" s="7">
        <f t="shared" si="5"/>
        <v>504348204</v>
      </c>
    </row>
    <row r="53" spans="1:5" s="3" customFormat="1" ht="15" x14ac:dyDescent="0.25">
      <c r="A53" s="14" t="s">
        <v>23</v>
      </c>
      <c r="B53" s="7">
        <v>173327417</v>
      </c>
      <c r="C53" s="7">
        <v>3502725</v>
      </c>
      <c r="D53" s="7">
        <f t="shared" si="5"/>
        <v>176830142</v>
      </c>
    </row>
    <row r="54" spans="1:5" s="18" customFormat="1" ht="11.25" x14ac:dyDescent="0.2">
      <c r="B54" s="38"/>
      <c r="C54" s="38"/>
      <c r="D54" s="38"/>
    </row>
    <row r="55" spans="1:5" s="18" customFormat="1" ht="11.25" x14ac:dyDescent="0.2">
      <c r="B55" s="51"/>
      <c r="C55" s="51"/>
      <c r="D55" s="51"/>
    </row>
    <row r="56" spans="1:5" s="8" customFormat="1" ht="16.5" x14ac:dyDescent="0.25">
      <c r="A56" s="8" t="s">
        <v>27</v>
      </c>
      <c r="B56" s="33">
        <f>B57+B64+B66</f>
        <v>1404135461</v>
      </c>
      <c r="C56" s="39">
        <f t="shared" ref="C56:D56" si="6">C57+C64+C66</f>
        <v>28906792</v>
      </c>
      <c r="D56" s="39">
        <f t="shared" si="6"/>
        <v>1433042253</v>
      </c>
    </row>
    <row r="57" spans="1:5" s="13" customFormat="1" ht="15.75" x14ac:dyDescent="0.25">
      <c r="A57" s="9" t="s">
        <v>3</v>
      </c>
      <c r="B57" s="34">
        <f>SUM(B58:B62)</f>
        <v>1164561200</v>
      </c>
      <c r="C57" s="34">
        <f t="shared" ref="C57:D57" si="7">SUM(C58:C62)</f>
        <v>32329601</v>
      </c>
      <c r="D57" s="34">
        <f t="shared" si="7"/>
        <v>1196890801</v>
      </c>
    </row>
    <row r="58" spans="1:5" s="1" customFormat="1" ht="15" x14ac:dyDescent="0.25">
      <c r="A58" s="11" t="s">
        <v>7</v>
      </c>
      <c r="B58" s="35">
        <v>718599883</v>
      </c>
      <c r="C58" s="35">
        <v>31662477</v>
      </c>
      <c r="D58" s="7">
        <f>B58+C58</f>
        <v>750262360</v>
      </c>
    </row>
    <row r="59" spans="1:5" s="1" customFormat="1" ht="15" x14ac:dyDescent="0.25">
      <c r="A59" s="11" t="s">
        <v>8</v>
      </c>
      <c r="B59" s="35">
        <v>41381842</v>
      </c>
      <c r="C59" s="35">
        <v>-1427150</v>
      </c>
      <c r="D59" s="35">
        <f t="shared" ref="D59:D62" si="8">B59+C59</f>
        <v>39954692</v>
      </c>
    </row>
    <row r="60" spans="1:5" s="1" customFormat="1" ht="15" x14ac:dyDescent="0.25">
      <c r="A60" s="11" t="s">
        <v>9</v>
      </c>
      <c r="B60" s="35">
        <v>272781961</v>
      </c>
      <c r="C60" s="35">
        <v>1889519</v>
      </c>
      <c r="D60" s="35">
        <f t="shared" si="8"/>
        <v>274671480</v>
      </c>
    </row>
    <row r="61" spans="1:5" s="1" customFormat="1" ht="15" x14ac:dyDescent="0.25">
      <c r="A61" s="11" t="s">
        <v>11</v>
      </c>
      <c r="B61" s="35">
        <v>125485977</v>
      </c>
      <c r="C61" s="35">
        <v>0</v>
      </c>
      <c r="D61" s="35">
        <f t="shared" si="8"/>
        <v>125485977</v>
      </c>
    </row>
    <row r="62" spans="1:5" s="1" customFormat="1" ht="15" x14ac:dyDescent="0.25">
      <c r="A62" s="11" t="s">
        <v>24</v>
      </c>
      <c r="B62" s="35">
        <v>6311537</v>
      </c>
      <c r="C62" s="35">
        <v>204755</v>
      </c>
      <c r="D62" s="35">
        <f t="shared" si="8"/>
        <v>6516292</v>
      </c>
    </row>
    <row r="63" spans="1:5" s="18" customFormat="1" ht="11.25" x14ac:dyDescent="0.2">
      <c r="A63" s="20"/>
      <c r="B63" s="19"/>
      <c r="C63" s="19"/>
      <c r="D63" s="19"/>
    </row>
    <row r="64" spans="1:5" s="9" customFormat="1" ht="15.75" x14ac:dyDescent="0.25">
      <c r="A64" s="9" t="s">
        <v>31</v>
      </c>
      <c r="B64" s="34">
        <v>239574261</v>
      </c>
      <c r="C64" s="34">
        <v>-27242957</v>
      </c>
      <c r="D64" s="36">
        <f>B64+C64</f>
        <v>212331304</v>
      </c>
    </row>
    <row r="65" spans="1:4" s="18" customFormat="1" ht="11.25" x14ac:dyDescent="0.2">
      <c r="B65" s="19"/>
      <c r="C65" s="19"/>
      <c r="D65" s="19"/>
    </row>
    <row r="66" spans="1:4" s="21" customFormat="1" ht="15.75" x14ac:dyDescent="0.25">
      <c r="A66" s="21" t="s">
        <v>48</v>
      </c>
      <c r="B66" s="36">
        <v>0</v>
      </c>
      <c r="C66" s="36">
        <v>23820148</v>
      </c>
      <c r="D66" s="36">
        <f>B66+C66</f>
        <v>23820148</v>
      </c>
    </row>
    <row r="67" spans="1:4" s="18" customFormat="1" ht="11.25" x14ac:dyDescent="0.2">
      <c r="B67" s="19"/>
      <c r="C67" s="19"/>
      <c r="D67" s="19"/>
    </row>
    <row r="68" spans="1:4" s="18" customFormat="1" ht="11.25" x14ac:dyDescent="0.2">
      <c r="B68" s="19"/>
      <c r="C68" s="19"/>
      <c r="D68" s="19"/>
    </row>
    <row r="69" spans="1:4" s="18" customFormat="1" ht="11.25" x14ac:dyDescent="0.2">
      <c r="B69" s="19"/>
      <c r="C69" s="19"/>
      <c r="D69" s="19"/>
    </row>
    <row r="70" spans="1:4" s="13" customFormat="1" ht="16.5" x14ac:dyDescent="0.25">
      <c r="A70" s="53" t="s">
        <v>51</v>
      </c>
      <c r="B70" s="53"/>
      <c r="C70" s="53"/>
      <c r="D70" s="53"/>
    </row>
    <row r="71" spans="1:4" s="3" customFormat="1" ht="15" x14ac:dyDescent="0.25"/>
    <row r="72" spans="1:4" s="3" customFormat="1" ht="15" x14ac:dyDescent="0.25"/>
    <row r="73" spans="1:4" s="3" customFormat="1" ht="15" x14ac:dyDescent="0.25"/>
    <row r="74" spans="1:4" s="1" customFormat="1" ht="15" x14ac:dyDescent="0.25"/>
    <row r="75" spans="1:4" s="1" customFormat="1" ht="15" x14ac:dyDescent="0.25"/>
    <row r="76" spans="1:4" s="1" customFormat="1" ht="15" x14ac:dyDescent="0.25"/>
    <row r="77" spans="1:4" s="1" customFormat="1" ht="15" x14ac:dyDescent="0.25"/>
    <row r="78" spans="1:4" s="1" customFormat="1" ht="15" x14ac:dyDescent="0.25"/>
    <row r="79" spans="1:4" s="1" customFormat="1" ht="15" x14ac:dyDescent="0.25"/>
    <row r="80" spans="1:4" s="1" customFormat="1" ht="15" x14ac:dyDescent="0.25"/>
    <row r="81" s="1" customFormat="1" ht="15" x14ac:dyDescent="0.25"/>
    <row r="82" s="1" customFormat="1" ht="15" x14ac:dyDescent="0.25"/>
    <row r="83" s="1" customFormat="1" ht="15" x14ac:dyDescent="0.25"/>
    <row r="84" s="1" customFormat="1" ht="15" x14ac:dyDescent="0.25"/>
    <row r="85" s="1" customFormat="1" ht="15" x14ac:dyDescent="0.25"/>
    <row r="86" s="1" customFormat="1" ht="15" x14ac:dyDescent="0.25"/>
    <row r="87" s="1" customFormat="1" ht="15" x14ac:dyDescent="0.25"/>
    <row r="88" s="1" customFormat="1" ht="15" x14ac:dyDescent="0.25"/>
    <row r="89" s="1" customFormat="1" ht="15" x14ac:dyDescent="0.25"/>
    <row r="90" s="1" customFormat="1" ht="15" x14ac:dyDescent="0.25"/>
    <row r="91" s="1" customFormat="1" ht="15" x14ac:dyDescent="0.25"/>
  </sheetData>
  <mergeCells count="3">
    <mergeCell ref="A10:D10"/>
    <mergeCell ref="A11:D11"/>
    <mergeCell ref="A70:D70"/>
  </mergeCells>
  <pageMargins left="0.78740157480314965" right="0.78740157480314965" top="0.39370078740157483" bottom="0.39370078740157483" header="0.51181102362204722" footer="0.51181102362204722"/>
  <pageSetup paperSize="9" scale="75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 pielikums</vt:lpstr>
      <vt:lpstr>'2 pielikums'!Print_Area</vt:lpstr>
      <vt:lpstr>'2 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Dace Sujeta</dc:creator>
  <cp:lastModifiedBy>Zane Blūmiņa</cp:lastModifiedBy>
  <cp:lastPrinted>2023-10-25T06:17:45Z</cp:lastPrinted>
  <dcterms:created xsi:type="dcterms:W3CDTF">1998-03-21T09:13:21Z</dcterms:created>
  <dcterms:modified xsi:type="dcterms:W3CDTF">2023-11-13T09:41:13Z</dcterms:modified>
</cp:coreProperties>
</file>