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4.4. Izdevumi atbilstoši valdīb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1" i="1" l="1"/>
  <c r="H122" i="1" l="1"/>
  <c r="G122" i="1"/>
  <c r="I122" i="1"/>
  <c r="I140" i="1"/>
  <c r="I121" i="1"/>
  <c r="H82" i="1"/>
  <c r="H95" i="1" l="1"/>
  <c r="H121" i="1"/>
  <c r="H140" i="1" s="1"/>
  <c r="I125" i="1"/>
  <c r="H123" i="1"/>
  <c r="I123" i="1" s="1"/>
  <c r="I127" i="1"/>
  <c r="G127" i="1"/>
  <c r="H138" i="1"/>
  <c r="H137" i="1"/>
  <c r="H136" i="1"/>
  <c r="H135" i="1"/>
  <c r="H133" i="1"/>
  <c r="H131" i="1"/>
  <c r="H132" i="1"/>
  <c r="H130" i="1"/>
  <c r="H128" i="1"/>
  <c r="H127" i="1" s="1"/>
  <c r="H126" i="1" l="1"/>
  <c r="H11" i="1"/>
  <c r="G140" i="1"/>
  <c r="H23" i="1"/>
  <c r="H24" i="1"/>
  <c r="H25" i="1"/>
  <c r="H27" i="1"/>
  <c r="H28" i="1"/>
  <c r="H32" i="1"/>
  <c r="H33" i="1"/>
  <c r="H35" i="1"/>
  <c r="H36" i="1"/>
  <c r="H37" i="1"/>
  <c r="H38" i="1"/>
  <c r="H40" i="1"/>
  <c r="H41" i="1"/>
  <c r="H42" i="1"/>
  <c r="H43" i="1"/>
  <c r="H44" i="1"/>
  <c r="H46" i="1"/>
  <c r="H47" i="1"/>
  <c r="H48" i="1"/>
  <c r="H49" i="1"/>
  <c r="H50" i="1"/>
  <c r="H54" i="1"/>
  <c r="H55" i="1"/>
  <c r="H56" i="1"/>
  <c r="H60" i="1"/>
  <c r="H64" i="1"/>
  <c r="H65" i="1"/>
  <c r="H66" i="1"/>
  <c r="H67" i="1"/>
  <c r="H69" i="1"/>
  <c r="H70" i="1"/>
  <c r="H71" i="1"/>
  <c r="H72" i="1"/>
  <c r="H73" i="1"/>
  <c r="H74" i="1"/>
  <c r="H78" i="1"/>
  <c r="H79" i="1"/>
  <c r="H81" i="1"/>
  <c r="H83" i="1"/>
  <c r="H84" i="1"/>
  <c r="H85" i="1"/>
  <c r="H87" i="1"/>
  <c r="H88" i="1"/>
  <c r="H89" i="1"/>
  <c r="H90" i="1"/>
  <c r="H92" i="1"/>
  <c r="H93" i="1"/>
  <c r="H94" i="1"/>
  <c r="H96" i="1"/>
  <c r="H100" i="1"/>
  <c r="H102" i="1"/>
  <c r="H103" i="1"/>
  <c r="H104" i="1"/>
  <c r="H105" i="1"/>
  <c r="H106" i="1"/>
  <c r="H107" i="1"/>
  <c r="H108" i="1"/>
  <c r="H109" i="1"/>
  <c r="H111" i="1"/>
  <c r="H112" i="1"/>
  <c r="H113" i="1"/>
  <c r="H114" i="1"/>
  <c r="H116" i="1"/>
  <c r="H117" i="1"/>
  <c r="H118" i="1"/>
  <c r="H119" i="1"/>
  <c r="H120" i="1"/>
  <c r="H99" i="1"/>
  <c r="H77" i="1"/>
  <c r="H63" i="1"/>
  <c r="H59" i="1"/>
  <c r="H53" i="1"/>
  <c r="H31" i="1"/>
  <c r="H22" i="1"/>
  <c r="H16" i="1"/>
  <c r="H18" i="1"/>
  <c r="H19" i="1"/>
  <c r="H15" i="1"/>
  <c r="H12" i="1"/>
  <c r="H13" i="1"/>
  <c r="H97" i="1"/>
  <c r="H75" i="1"/>
  <c r="H61" i="1"/>
  <c r="H57" i="1"/>
  <c r="H51" i="1"/>
  <c r="H29" i="1"/>
  <c r="H20" i="1"/>
  <c r="H9" i="1"/>
  <c r="I124" i="1"/>
</calcChain>
</file>

<file path=xl/sharedStrings.xml><?xml version="1.0" encoding="utf-8"?>
<sst xmlns="http://schemas.openxmlformats.org/spreadsheetml/2006/main" count="265" uniqueCount="96">
  <si>
    <t>01.000</t>
  </si>
  <si>
    <t>01.110</t>
  </si>
  <si>
    <t>Izpildvara, likumdošanas vara, finanšu un fiskālā darbība, ārlietas</t>
  </si>
  <si>
    <t>1000</t>
  </si>
  <si>
    <t>Atlīdzība</t>
  </si>
  <si>
    <t>2000</t>
  </si>
  <si>
    <t>Preces un pakalpojumi</t>
  </si>
  <si>
    <t>5000</t>
  </si>
  <si>
    <t>Pamatkapitāla veidošana</t>
  </si>
  <si>
    <t>01.721</t>
  </si>
  <si>
    <t>Vispārējās valdības sektora (valsts un pašvaldības) parāda darījumi</t>
  </si>
  <si>
    <t>4000</t>
  </si>
  <si>
    <t>Procentu izdevumi</t>
  </si>
  <si>
    <t>01.800</t>
  </si>
  <si>
    <t>Vispārēja rakstura transferti starp valsts pārvaldes dažādiem līmeņiem</t>
  </si>
  <si>
    <t>7000</t>
  </si>
  <si>
    <t>Vispārējie valdības dienesti (Kopā)</t>
  </si>
  <si>
    <t>03.000</t>
  </si>
  <si>
    <t>03.110</t>
  </si>
  <si>
    <t>Policija</t>
  </si>
  <si>
    <t>3000</t>
  </si>
  <si>
    <t>Subsīdijas un dotācijas</t>
  </si>
  <si>
    <t>03.310</t>
  </si>
  <si>
    <t>Tiesu un prokuratūru iestādes</t>
  </si>
  <si>
    <t>Sabiedriskā kārtība un drošība (Kopā)</t>
  </si>
  <si>
    <t>04.000</t>
  </si>
  <si>
    <t>04.430</t>
  </si>
  <si>
    <t>Būvniecība</t>
  </si>
  <si>
    <t>04.510</t>
  </si>
  <si>
    <t>Transports</t>
  </si>
  <si>
    <t>04.730</t>
  </si>
  <si>
    <t>Komunikāciju un tūrisma nodaļa (TIC)</t>
  </si>
  <si>
    <t>6000</t>
  </si>
  <si>
    <t>Sociālie pabalsti</t>
  </si>
  <si>
    <t>04.740</t>
  </si>
  <si>
    <t>Vairāku mērķu attīstības projekti</t>
  </si>
  <si>
    <t>Ekonomiskā darbība (Kopā)</t>
  </si>
  <si>
    <t>06.000</t>
  </si>
  <si>
    <t>06.600</t>
  </si>
  <si>
    <t>Pārējā citur neklasificētā   pašvaldību teritoriju un mājokļu apsaimniekošanas darbība</t>
  </si>
  <si>
    <t>Pašvaldības teritoriju un mājokļu apsaimniekošana (Kopā)</t>
  </si>
  <si>
    <t>07.000</t>
  </si>
  <si>
    <t>07.600</t>
  </si>
  <si>
    <t>Pārējā citur neklasificēta veselības aprūpe</t>
  </si>
  <si>
    <t>Veselība (Kopā)</t>
  </si>
  <si>
    <t>08.000</t>
  </si>
  <si>
    <t>08.100</t>
  </si>
  <si>
    <t>Atpūta un sporta pasākumi</t>
  </si>
  <si>
    <t>08.200</t>
  </si>
  <si>
    <t>Kultūra</t>
  </si>
  <si>
    <t>Atpūta, kultūra un reliģija (Kopā)</t>
  </si>
  <si>
    <t>09.000</t>
  </si>
  <si>
    <t>09.100</t>
  </si>
  <si>
    <t>Pirmskolas izglītība ( ISCED-97 0. līmenis)</t>
  </si>
  <si>
    <t>09.200</t>
  </si>
  <si>
    <t>09.500</t>
  </si>
  <si>
    <t>Līmeņos nedefinēta izglītība</t>
  </si>
  <si>
    <t>09.600</t>
  </si>
  <si>
    <t>Izglītības papildus pakalpojumi</t>
  </si>
  <si>
    <t>Izglītība (Kopā)</t>
  </si>
  <si>
    <t>10.000</t>
  </si>
  <si>
    <t>10.120</t>
  </si>
  <si>
    <t>Sociālā aizsardzība invaliditātes gadījumā</t>
  </si>
  <si>
    <t>10.400</t>
  </si>
  <si>
    <t>Atbalsts ģimenēm ar bērniem</t>
  </si>
  <si>
    <t>10.500</t>
  </si>
  <si>
    <t>Atbalsts bezdarba gadījumā</t>
  </si>
  <si>
    <t>10.700</t>
  </si>
  <si>
    <t>Pārējais citur neklasificēts atbalsts sociāli atstumtām personām</t>
  </si>
  <si>
    <t>10.900</t>
  </si>
  <si>
    <t>Pārējā citur neklasificētā sociālā aizsardzība</t>
  </si>
  <si>
    <t>Sociālā aizsardzība (Kopā)</t>
  </si>
  <si>
    <t>Saulkrastu novada pašvaldības</t>
  </si>
  <si>
    <t xml:space="preserve">2023. gada OKTOBRA  budžeta grozījumi </t>
  </si>
  <si>
    <t>IZDEVUMI  EUR</t>
  </si>
  <si>
    <t>Budžeta plāns 2023.g.</t>
  </si>
  <si>
    <t>Oktobra grozījumi</t>
  </si>
  <si>
    <t>Budžeta plāns ar grozījumiem 2023.g.</t>
  </si>
  <si>
    <t>EUR</t>
  </si>
  <si>
    <t xml:space="preserve">Pamatizglītība, vispārējā un profesionālā izglītība </t>
  </si>
  <si>
    <t>Valsts budžeta transferti, dotācijas un mērķdotācijas pašvaldībām uzturēšanas izdevumiem</t>
  </si>
  <si>
    <t>Finansēšana</t>
  </si>
  <si>
    <t>Atlikums uz gada beigām</t>
  </si>
  <si>
    <t>Aizņēmumu atmaksa</t>
  </si>
  <si>
    <t>SIA "Saulkrastu komunālserviss" pamatkapitāla palielināša</t>
  </si>
  <si>
    <t>Konsolidācija</t>
  </si>
  <si>
    <t>Ekonomiskās klasifikācijas kods (EKK)</t>
  </si>
  <si>
    <t>Budžetu izdevumu klasifikācija atbilstoši funkcionālajām kategorijām</t>
  </si>
  <si>
    <t>Pašvaldības aģentūra "Saulkrastu veselības un sociālās aprūpes centrs"</t>
  </si>
  <si>
    <t>7.610</t>
  </si>
  <si>
    <t>Pārējā veselības aprūpes vadība</t>
  </si>
  <si>
    <t>10.200</t>
  </si>
  <si>
    <t>Atbalsts gados veciem cilvēkiem</t>
  </si>
  <si>
    <t>Izdevumi kopā</t>
  </si>
  <si>
    <t>Pavisam izdevumi kopā</t>
  </si>
  <si>
    <t>Pielikums Nr.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</si>
</sst>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sz val="8"/>
      <color rgb="FF25396E"/>
      <name val="Arial"/>
      <family val="2"/>
      <charset val="186"/>
    </font>
    <font>
      <b/>
      <sz val="8"/>
      <color rgb="FF0B428E"/>
      <name val="Arial"/>
      <family val="2"/>
      <charset val="186"/>
    </font>
    <font>
      <sz val="18"/>
      <color rgb="FF000000"/>
      <name val="Tahoma"/>
      <family val="2"/>
      <charset val="186"/>
    </font>
    <font>
      <sz val="12"/>
      <color rgb="FF000000"/>
      <name val="Tahoma"/>
      <family val="2"/>
      <charset val="186"/>
    </font>
    <font>
      <b/>
      <sz val="10"/>
      <color rgb="FF0B428E"/>
      <name val="Arial"/>
      <family val="2"/>
      <charset val="186"/>
    </font>
    <font>
      <b/>
      <sz val="11"/>
      <color rgb="FF0B428E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C0C0C0"/>
      </left>
      <right/>
      <top/>
      <bottom style="thin">
        <color indexed="64"/>
      </bottom>
      <diagonal/>
    </border>
    <border>
      <left style="thin">
        <color rgb="FFC0C0C0"/>
      </left>
      <right style="thin">
        <color rgb="FFC0C0C0"/>
      </right>
      <top/>
      <bottom style="thin">
        <color indexed="64"/>
      </bottom>
      <diagonal/>
    </border>
    <border>
      <left style="thin">
        <color rgb="FFC0C0C0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C0C0C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C0C0C0"/>
      </right>
      <top style="thin">
        <color indexed="64"/>
      </top>
      <bottom/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rgb="FFC0C0C0"/>
      </left>
      <right style="thin">
        <color indexed="64"/>
      </right>
      <top/>
      <bottom/>
      <diagonal/>
    </border>
    <border>
      <left/>
      <right style="thin">
        <color rgb="FFC0C0C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C0C0C0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/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rgb="FFC0C0C0"/>
      </bottom>
      <diagonal/>
    </border>
    <border>
      <left/>
      <right style="thin">
        <color rgb="FFC0C0C0"/>
      </right>
      <top style="thin">
        <color indexed="64"/>
      </top>
      <bottom style="thin">
        <color rgb="FFC0C0C0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4" fillId="0" borderId="0" xfId="0" applyFont="1" applyAlignment="1">
      <alignment vertical="top"/>
    </xf>
    <xf numFmtId="3" fontId="3" fillId="3" borderId="2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3" fontId="3" fillId="3" borderId="9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right" vertical="center"/>
    </xf>
    <xf numFmtId="0" fontId="0" fillId="0" borderId="10" xfId="0" applyBorder="1"/>
    <xf numFmtId="0" fontId="0" fillId="0" borderId="0" xfId="0" applyBorder="1"/>
    <xf numFmtId="0" fontId="4" fillId="0" borderId="0" xfId="0" applyFont="1" applyAlignment="1">
      <alignment horizontal="center" vertical="top"/>
    </xf>
    <xf numFmtId="0" fontId="0" fillId="0" borderId="0" xfId="0" applyAlignment="1">
      <alignment horizontal="center"/>
    </xf>
    <xf numFmtId="0" fontId="4" fillId="0" borderId="15" xfId="0" applyFont="1" applyBorder="1" applyAlignment="1">
      <alignment horizontal="center" vertical="top"/>
    </xf>
    <xf numFmtId="0" fontId="4" fillId="0" borderId="15" xfId="0" applyFont="1" applyBorder="1" applyAlignment="1">
      <alignment vertical="top"/>
    </xf>
    <xf numFmtId="3" fontId="1" fillId="4" borderId="3" xfId="0" applyNumberFormat="1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horizontal="left" vertical="center" wrapText="1"/>
    </xf>
    <xf numFmtId="3" fontId="1" fillId="4" borderId="28" xfId="0" applyNumberFormat="1" applyFont="1" applyFill="1" applyBorder="1" applyAlignment="1">
      <alignment horizontal="right" vertical="center"/>
    </xf>
    <xf numFmtId="3" fontId="1" fillId="4" borderId="29" xfId="0" applyNumberFormat="1" applyFont="1" applyFill="1" applyBorder="1" applyAlignment="1">
      <alignment horizontal="center" vertical="center"/>
    </xf>
    <xf numFmtId="3" fontId="1" fillId="4" borderId="30" xfId="0" applyNumberFormat="1" applyFont="1" applyFill="1" applyBorder="1" applyAlignment="1">
      <alignment horizontal="right" vertical="center"/>
    </xf>
    <xf numFmtId="0" fontId="3" fillId="2" borderId="28" xfId="0" applyFont="1" applyFill="1" applyBorder="1" applyAlignment="1">
      <alignment horizontal="center" wrapText="1"/>
    </xf>
    <xf numFmtId="0" fontId="3" fillId="2" borderId="29" xfId="0" applyFont="1" applyFill="1" applyBorder="1" applyAlignment="1">
      <alignment horizontal="center" wrapText="1"/>
    </xf>
    <xf numFmtId="0" fontId="3" fillId="2" borderId="30" xfId="0" applyFont="1" applyFill="1" applyBorder="1" applyAlignment="1">
      <alignment horizontal="center" wrapText="1"/>
    </xf>
    <xf numFmtId="3" fontId="3" fillId="3" borderId="5" xfId="0" applyNumberFormat="1" applyFont="1" applyFill="1" applyBorder="1" applyAlignment="1">
      <alignment horizontal="right" vertical="center"/>
    </xf>
    <xf numFmtId="3" fontId="3" fillId="3" borderId="7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 vertical="top"/>
    </xf>
    <xf numFmtId="3" fontId="3" fillId="3" borderId="5" xfId="0" applyNumberFormat="1" applyFont="1" applyFill="1" applyBorder="1" applyAlignment="1">
      <alignment horizontal="center" vertical="center"/>
    </xf>
    <xf numFmtId="3" fontId="3" fillId="3" borderId="4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center" vertical="center"/>
    </xf>
    <xf numFmtId="3" fontId="1" fillId="4" borderId="14" xfId="0" applyNumberFormat="1" applyFont="1" applyFill="1" applyBorder="1" applyAlignment="1">
      <alignment horizontal="right" vertical="center"/>
    </xf>
    <xf numFmtId="3" fontId="3" fillId="3" borderId="6" xfId="0" applyNumberFormat="1" applyFont="1" applyFill="1" applyBorder="1" applyAlignment="1">
      <alignment horizontal="center" vertical="center"/>
    </xf>
    <xf numFmtId="3" fontId="3" fillId="3" borderId="3" xfId="0" applyNumberFormat="1" applyFont="1" applyFill="1" applyBorder="1" applyAlignment="1">
      <alignment horizontal="center" vertical="center"/>
    </xf>
    <xf numFmtId="3" fontId="1" fillId="4" borderId="28" xfId="0" applyNumberFormat="1" applyFont="1" applyFill="1" applyBorder="1" applyAlignment="1">
      <alignment horizontal="center" vertical="center"/>
    </xf>
    <xf numFmtId="0" fontId="2" fillId="4" borderId="2" xfId="0" quotePrefix="1" applyFont="1" applyFill="1" applyBorder="1" applyAlignment="1">
      <alignment horizontal="left" vertical="center" wrapText="1"/>
    </xf>
    <xf numFmtId="3" fontId="1" fillId="4" borderId="34" xfId="0" applyNumberFormat="1" applyFont="1" applyFill="1" applyBorder="1" applyAlignment="1">
      <alignment horizontal="right" vertical="center"/>
    </xf>
    <xf numFmtId="3" fontId="1" fillId="4" borderId="35" xfId="0" applyNumberFormat="1" applyFont="1" applyFill="1" applyBorder="1" applyAlignment="1">
      <alignment horizontal="center" vertical="center"/>
    </xf>
    <xf numFmtId="3" fontId="1" fillId="4" borderId="36" xfId="0" applyNumberFormat="1" applyFont="1" applyFill="1" applyBorder="1" applyAlignment="1">
      <alignment horizontal="right" vertical="center"/>
    </xf>
    <xf numFmtId="3" fontId="6" fillId="3" borderId="34" xfId="0" applyNumberFormat="1" applyFont="1" applyFill="1" applyBorder="1" applyAlignment="1">
      <alignment horizontal="right" vertical="center"/>
    </xf>
    <xf numFmtId="3" fontId="6" fillId="3" borderId="35" xfId="0" applyNumberFormat="1" applyFont="1" applyFill="1" applyBorder="1" applyAlignment="1">
      <alignment horizontal="center" vertical="center"/>
    </xf>
    <xf numFmtId="3" fontId="6" fillId="3" borderId="36" xfId="0" applyNumberFormat="1" applyFont="1" applyFill="1" applyBorder="1" applyAlignment="1">
      <alignment horizontal="right" vertical="center"/>
    </xf>
    <xf numFmtId="3" fontId="6" fillId="3" borderId="34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right" vertical="center"/>
    </xf>
    <xf numFmtId="0" fontId="0" fillId="0" borderId="0" xfId="0" applyBorder="1" applyAlignment="1">
      <alignment horizontal="center"/>
    </xf>
    <xf numFmtId="0" fontId="0" fillId="0" borderId="39" xfId="0" applyBorder="1"/>
    <xf numFmtId="3" fontId="7" fillId="3" borderId="34" xfId="0" applyNumberFormat="1" applyFont="1" applyFill="1" applyBorder="1" applyAlignment="1">
      <alignment horizontal="right" vertical="center"/>
    </xf>
    <xf numFmtId="3" fontId="7" fillId="3" borderId="36" xfId="0" applyNumberFormat="1" applyFont="1" applyFill="1" applyBorder="1" applyAlignment="1">
      <alignment horizontal="right" vertical="center"/>
    </xf>
    <xf numFmtId="0" fontId="2" fillId="4" borderId="8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2" fillId="4" borderId="11" xfId="0" applyFont="1" applyFill="1" applyBorder="1" applyAlignment="1">
      <alignment horizontal="left" vertical="center" wrapText="1"/>
    </xf>
    <xf numFmtId="0" fontId="2" fillId="4" borderId="12" xfId="0" applyFont="1" applyFill="1" applyBorder="1" applyAlignment="1">
      <alignment horizontal="left" vertical="center" wrapText="1"/>
    </xf>
    <xf numFmtId="3" fontId="3" fillId="3" borderId="5" xfId="0" applyNumberFormat="1" applyFont="1" applyFill="1" applyBorder="1" applyAlignment="1">
      <alignment horizontal="left" vertical="center"/>
    </xf>
    <xf numFmtId="3" fontId="3" fillId="3" borderId="37" xfId="0" applyNumberFormat="1" applyFont="1" applyFill="1" applyBorder="1" applyAlignment="1">
      <alignment horizontal="left" vertical="center"/>
    </xf>
    <xf numFmtId="3" fontId="3" fillId="3" borderId="38" xfId="0" applyNumberFormat="1" applyFont="1" applyFill="1" applyBorder="1" applyAlignment="1">
      <alignment horizontal="left" vertical="center"/>
    </xf>
    <xf numFmtId="3" fontId="3" fillId="3" borderId="2" xfId="0" applyNumberFormat="1" applyFont="1" applyFill="1" applyBorder="1" applyAlignment="1">
      <alignment horizontal="left" vertical="center"/>
    </xf>
    <xf numFmtId="3" fontId="3" fillId="3" borderId="19" xfId="0" applyNumberFormat="1" applyFont="1" applyFill="1" applyBorder="1" applyAlignment="1">
      <alignment horizontal="left" vertical="center"/>
    </xf>
    <xf numFmtId="3" fontId="3" fillId="3" borderId="20" xfId="0" applyNumberFormat="1" applyFont="1" applyFill="1" applyBorder="1" applyAlignment="1">
      <alignment horizontal="left" vertical="center"/>
    </xf>
    <xf numFmtId="0" fontId="2" fillId="4" borderId="25" xfId="0" applyFont="1" applyFill="1" applyBorder="1" applyAlignment="1">
      <alignment horizontal="right" vertical="center" wrapText="1"/>
    </xf>
    <xf numFmtId="0" fontId="2" fillId="4" borderId="26" xfId="0" applyFont="1" applyFill="1" applyBorder="1" applyAlignment="1">
      <alignment horizontal="right" vertical="center" wrapText="1"/>
    </xf>
    <xf numFmtId="0" fontId="2" fillId="4" borderId="27" xfId="0" applyFont="1" applyFill="1" applyBorder="1" applyAlignment="1">
      <alignment horizontal="right" vertical="center" wrapText="1"/>
    </xf>
    <xf numFmtId="0" fontId="6" fillId="3" borderId="32" xfId="0" applyFont="1" applyFill="1" applyBorder="1" applyAlignment="1">
      <alignment horizontal="right" vertical="center"/>
    </xf>
    <xf numFmtId="0" fontId="6" fillId="3" borderId="24" xfId="0" applyFont="1" applyFill="1" applyBorder="1" applyAlignment="1">
      <alignment horizontal="right" vertical="center"/>
    </xf>
    <xf numFmtId="0" fontId="6" fillId="3" borderId="33" xfId="0" applyFont="1" applyFill="1" applyBorder="1" applyAlignment="1">
      <alignment horizontal="right" vertical="center"/>
    </xf>
    <xf numFmtId="0" fontId="2" fillId="4" borderId="10" xfId="0" applyFont="1" applyFill="1" applyBorder="1" applyAlignment="1">
      <alignment horizontal="right" vertical="center" wrapText="1"/>
    </xf>
    <xf numFmtId="0" fontId="2" fillId="4" borderId="0" xfId="0" applyFont="1" applyFill="1" applyBorder="1" applyAlignment="1">
      <alignment horizontal="right" vertical="center" wrapText="1"/>
    </xf>
    <xf numFmtId="0" fontId="2" fillId="4" borderId="31" xfId="0" applyFont="1" applyFill="1" applyBorder="1" applyAlignment="1">
      <alignment horizontal="right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3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2" fillId="4" borderId="11" xfId="0" applyFont="1" applyFill="1" applyBorder="1" applyAlignment="1">
      <alignment horizontal="left" vertical="center" wrapText="1"/>
    </xf>
    <xf numFmtId="0" fontId="2" fillId="4" borderId="12" xfId="0" applyFont="1" applyFill="1" applyBorder="1" applyAlignment="1">
      <alignment horizontal="left" vertical="center" wrapText="1"/>
    </xf>
    <xf numFmtId="0" fontId="2" fillId="4" borderId="32" xfId="0" applyFont="1" applyFill="1" applyBorder="1" applyAlignment="1">
      <alignment horizontal="right" vertical="center" wrapText="1"/>
    </xf>
    <xf numFmtId="0" fontId="2" fillId="4" borderId="24" xfId="0" applyFont="1" applyFill="1" applyBorder="1" applyAlignment="1">
      <alignment horizontal="right" vertical="center" wrapText="1"/>
    </xf>
    <xf numFmtId="0" fontId="2" fillId="4" borderId="33" xfId="0" applyFont="1" applyFill="1" applyBorder="1" applyAlignment="1">
      <alignment horizontal="right" vertical="center" wrapText="1"/>
    </xf>
    <xf numFmtId="0" fontId="7" fillId="3" borderId="32" xfId="0" applyFont="1" applyFill="1" applyBorder="1" applyAlignment="1">
      <alignment horizontal="right" vertical="center"/>
    </xf>
    <xf numFmtId="0" fontId="7" fillId="3" borderId="24" xfId="0" applyFont="1" applyFill="1" applyBorder="1" applyAlignment="1">
      <alignment horizontal="right" vertical="center"/>
    </xf>
    <xf numFmtId="0" fontId="7" fillId="3" borderId="33" xfId="0" applyFont="1" applyFill="1" applyBorder="1" applyAlignment="1">
      <alignment horizontal="right" vertical="center"/>
    </xf>
    <xf numFmtId="0" fontId="6" fillId="3" borderId="32" xfId="0" applyFont="1" applyFill="1" applyBorder="1" applyAlignment="1">
      <alignment horizontal="right" vertical="center" wrapText="1"/>
    </xf>
    <xf numFmtId="0" fontId="6" fillId="3" borderId="24" xfId="0" applyFont="1" applyFill="1" applyBorder="1" applyAlignment="1">
      <alignment horizontal="right" vertical="center" wrapText="1"/>
    </xf>
    <xf numFmtId="0" fontId="6" fillId="3" borderId="33" xfId="0" applyFont="1" applyFill="1" applyBorder="1" applyAlignment="1">
      <alignment horizontal="right" vertical="center" wrapText="1"/>
    </xf>
    <xf numFmtId="0" fontId="4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40"/>
  <sheetViews>
    <sheetView showGridLines="0" tabSelected="1" topLeftCell="A187" zoomScale="130" zoomScaleNormal="130" workbookViewId="0">
      <selection activeCell="I1" sqref="I1"/>
    </sheetView>
  </sheetViews>
  <sheetFormatPr defaultRowHeight="26.25" customHeight="1" outlineLevelRow="2" x14ac:dyDescent="0.2"/>
  <cols>
    <col min="1" max="1" width="6" customWidth="1"/>
    <col min="3" max="3" width="5.85546875" customWidth="1"/>
    <col min="4" max="4" width="11.85546875" customWidth="1"/>
    <col min="6" max="6" width="21" customWidth="1"/>
    <col min="7" max="7" width="11.7109375" customWidth="1"/>
    <col min="8" max="8" width="11.7109375" style="12" customWidth="1"/>
    <col min="9" max="9" width="11.7109375" customWidth="1"/>
  </cols>
  <sheetData>
    <row r="1" spans="1:9" ht="26.25" customHeight="1" x14ac:dyDescent="0.2">
      <c r="A1" s="1"/>
      <c r="B1" s="1"/>
      <c r="C1" s="1"/>
      <c r="D1" s="1"/>
      <c r="E1" s="1"/>
      <c r="F1" s="1"/>
      <c r="G1" s="1"/>
      <c r="I1" s="26" t="s">
        <v>95</v>
      </c>
    </row>
    <row r="2" spans="1:9" ht="22.5" x14ac:dyDescent="0.2">
      <c r="A2" s="1"/>
      <c r="B2" s="1"/>
      <c r="C2" s="1"/>
      <c r="D2" s="1"/>
      <c r="E2" s="1"/>
      <c r="F2" s="1"/>
      <c r="G2" s="1"/>
      <c r="H2" s="11"/>
      <c r="I2" s="1"/>
    </row>
    <row r="3" spans="1:9" ht="26.25" customHeight="1" x14ac:dyDescent="0.2">
      <c r="A3" s="91" t="s">
        <v>72</v>
      </c>
      <c r="B3" s="91"/>
      <c r="C3" s="91"/>
      <c r="D3" s="91"/>
      <c r="E3" s="91"/>
      <c r="F3" s="91"/>
      <c r="G3" s="91"/>
      <c r="H3" s="91"/>
      <c r="I3" s="91"/>
    </row>
    <row r="4" spans="1:9" ht="26.25" customHeight="1" x14ac:dyDescent="0.2">
      <c r="A4" s="91" t="s">
        <v>73</v>
      </c>
      <c r="B4" s="91"/>
      <c r="C4" s="91"/>
      <c r="D4" s="91"/>
      <c r="E4" s="91"/>
      <c r="F4" s="91"/>
      <c r="G4" s="91"/>
      <c r="H4" s="91"/>
      <c r="I4" s="91"/>
    </row>
    <row r="5" spans="1:9" ht="26.25" customHeight="1" x14ac:dyDescent="0.2">
      <c r="A5" s="91" t="s">
        <v>74</v>
      </c>
      <c r="B5" s="91"/>
      <c r="C5" s="91"/>
      <c r="D5" s="91"/>
      <c r="E5" s="91"/>
      <c r="F5" s="91"/>
      <c r="G5" s="91"/>
      <c r="H5" s="91"/>
      <c r="I5" s="91"/>
    </row>
    <row r="6" spans="1:9" ht="14.25" customHeight="1" x14ac:dyDescent="0.2">
      <c r="A6" s="14"/>
      <c r="B6" s="14"/>
      <c r="C6" s="14"/>
      <c r="D6" s="14"/>
      <c r="E6" s="14"/>
      <c r="F6" s="14"/>
      <c r="G6" s="14"/>
      <c r="H6" s="13"/>
      <c r="I6" s="14"/>
    </row>
    <row r="7" spans="1:9" ht="45" x14ac:dyDescent="0.2">
      <c r="A7" s="71" t="s">
        <v>87</v>
      </c>
      <c r="B7" s="68"/>
      <c r="C7" s="68"/>
      <c r="D7" s="72"/>
      <c r="E7" s="67" t="s">
        <v>86</v>
      </c>
      <c r="F7" s="68"/>
      <c r="G7" s="4" t="s">
        <v>75</v>
      </c>
      <c r="H7" s="5" t="s">
        <v>76</v>
      </c>
      <c r="I7" s="6" t="s">
        <v>77</v>
      </c>
    </row>
    <row r="8" spans="1:9" ht="12.75" x14ac:dyDescent="0.2">
      <c r="A8" s="73"/>
      <c r="B8" s="70"/>
      <c r="C8" s="70"/>
      <c r="D8" s="74"/>
      <c r="E8" s="69"/>
      <c r="F8" s="70"/>
      <c r="G8" s="21" t="s">
        <v>78</v>
      </c>
      <c r="H8" s="22" t="s">
        <v>78</v>
      </c>
      <c r="I8" s="23" t="s">
        <v>78</v>
      </c>
    </row>
    <row r="9" spans="1:9" ht="26.25" customHeight="1" x14ac:dyDescent="0.2">
      <c r="A9" s="28" t="s">
        <v>0</v>
      </c>
      <c r="B9" s="52" t="s">
        <v>16</v>
      </c>
      <c r="C9" s="53"/>
      <c r="D9" s="53"/>
      <c r="E9" s="53"/>
      <c r="F9" s="54"/>
      <c r="G9" s="24">
        <v>2290847</v>
      </c>
      <c r="H9" s="32">
        <f>I9-G9</f>
        <v>-6381</v>
      </c>
      <c r="I9" s="25">
        <v>2284466</v>
      </c>
    </row>
    <row r="10" spans="1:9" ht="26.25" customHeight="1" outlineLevel="1" x14ac:dyDescent="0.2">
      <c r="A10" s="78"/>
      <c r="B10" s="79"/>
      <c r="C10" s="49" t="s">
        <v>1</v>
      </c>
      <c r="D10" s="79" t="s">
        <v>2</v>
      </c>
      <c r="E10" s="79"/>
      <c r="F10" s="79"/>
      <c r="G10" s="3"/>
      <c r="H10" s="15"/>
      <c r="I10" s="8"/>
    </row>
    <row r="11" spans="1:9" ht="26.25" customHeight="1" outlineLevel="2" x14ac:dyDescent="0.2">
      <c r="A11" s="78"/>
      <c r="B11" s="79"/>
      <c r="C11" s="79"/>
      <c r="D11" s="79"/>
      <c r="E11" s="49" t="s">
        <v>3</v>
      </c>
      <c r="F11" s="49" t="s">
        <v>4</v>
      </c>
      <c r="G11" s="3">
        <v>941066</v>
      </c>
      <c r="H11" s="15">
        <f>I11-G11</f>
        <v>30971</v>
      </c>
      <c r="I11" s="8">
        <v>972037</v>
      </c>
    </row>
    <row r="12" spans="1:9" ht="26.25" customHeight="1" outlineLevel="2" x14ac:dyDescent="0.2">
      <c r="A12" s="78"/>
      <c r="B12" s="79"/>
      <c r="C12" s="79"/>
      <c r="D12" s="79"/>
      <c r="E12" s="49" t="s">
        <v>5</v>
      </c>
      <c r="F12" s="49" t="s">
        <v>6</v>
      </c>
      <c r="G12" s="3">
        <v>261345</v>
      </c>
      <c r="H12" s="15">
        <f t="shared" ref="H12:H13" si="0">I12-G12</f>
        <v>-12003</v>
      </c>
      <c r="I12" s="8">
        <v>249342</v>
      </c>
    </row>
    <row r="13" spans="1:9" ht="26.25" customHeight="1" outlineLevel="2" x14ac:dyDescent="0.2">
      <c r="A13" s="78"/>
      <c r="B13" s="79"/>
      <c r="C13" s="79"/>
      <c r="D13" s="79"/>
      <c r="E13" s="49" t="s">
        <v>7</v>
      </c>
      <c r="F13" s="49" t="s">
        <v>8</v>
      </c>
      <c r="G13" s="3">
        <v>13450</v>
      </c>
      <c r="H13" s="15">
        <f t="shared" si="0"/>
        <v>0</v>
      </c>
      <c r="I13" s="8">
        <v>13450</v>
      </c>
    </row>
    <row r="14" spans="1:9" ht="26.25" customHeight="1" outlineLevel="1" x14ac:dyDescent="0.2">
      <c r="A14" s="78"/>
      <c r="B14" s="79"/>
      <c r="C14" s="49" t="s">
        <v>9</v>
      </c>
      <c r="D14" s="79" t="s">
        <v>10</v>
      </c>
      <c r="E14" s="79"/>
      <c r="F14" s="79"/>
      <c r="G14" s="3"/>
      <c r="H14" s="15"/>
      <c r="I14" s="8"/>
    </row>
    <row r="15" spans="1:9" ht="26.25" customHeight="1" outlineLevel="2" x14ac:dyDescent="0.2">
      <c r="A15" s="78"/>
      <c r="B15" s="79"/>
      <c r="C15" s="79"/>
      <c r="D15" s="79"/>
      <c r="E15" s="49" t="s">
        <v>5</v>
      </c>
      <c r="F15" s="49" t="s">
        <v>6</v>
      </c>
      <c r="G15" s="3">
        <v>12083</v>
      </c>
      <c r="H15" s="15">
        <f>I15-G15</f>
        <v>0</v>
      </c>
      <c r="I15" s="8">
        <v>12083</v>
      </c>
    </row>
    <row r="16" spans="1:9" ht="26.25" customHeight="1" outlineLevel="2" x14ac:dyDescent="0.2">
      <c r="A16" s="78"/>
      <c r="B16" s="79"/>
      <c r="C16" s="79"/>
      <c r="D16" s="79"/>
      <c r="E16" s="49" t="s">
        <v>11</v>
      </c>
      <c r="F16" s="49" t="s">
        <v>12</v>
      </c>
      <c r="G16" s="3">
        <v>132705</v>
      </c>
      <c r="H16" s="15">
        <f t="shared" ref="H16:H19" si="1">I16-G16</f>
        <v>18200</v>
      </c>
      <c r="I16" s="8">
        <v>150905</v>
      </c>
    </row>
    <row r="17" spans="1:9" ht="26.25" customHeight="1" outlineLevel="1" x14ac:dyDescent="0.2">
      <c r="A17" s="78"/>
      <c r="B17" s="79"/>
      <c r="C17" s="49" t="s">
        <v>13</v>
      </c>
      <c r="D17" s="79" t="s">
        <v>14</v>
      </c>
      <c r="E17" s="79"/>
      <c r="F17" s="79"/>
      <c r="G17" s="3"/>
      <c r="H17" s="15"/>
      <c r="I17" s="8"/>
    </row>
    <row r="18" spans="1:9" ht="26.25" customHeight="1" outlineLevel="2" x14ac:dyDescent="0.2">
      <c r="A18" s="78"/>
      <c r="B18" s="79"/>
      <c r="C18" s="79"/>
      <c r="D18" s="79"/>
      <c r="E18" s="49" t="s">
        <v>5</v>
      </c>
      <c r="F18" s="49" t="s">
        <v>6</v>
      </c>
      <c r="G18" s="3">
        <v>81698</v>
      </c>
      <c r="H18" s="15">
        <f t="shared" si="1"/>
        <v>-43550</v>
      </c>
      <c r="I18" s="8">
        <v>38148</v>
      </c>
    </row>
    <row r="19" spans="1:9" ht="45" outlineLevel="2" x14ac:dyDescent="0.2">
      <c r="A19" s="78"/>
      <c r="B19" s="79"/>
      <c r="C19" s="79"/>
      <c r="D19" s="79"/>
      <c r="E19" s="49" t="s">
        <v>15</v>
      </c>
      <c r="F19" s="49" t="s">
        <v>80</v>
      </c>
      <c r="G19" s="3">
        <v>848500</v>
      </c>
      <c r="H19" s="15">
        <f t="shared" si="1"/>
        <v>0</v>
      </c>
      <c r="I19" s="8">
        <v>848500</v>
      </c>
    </row>
    <row r="20" spans="1:9" ht="26.25" customHeight="1" x14ac:dyDescent="0.2">
      <c r="A20" s="28" t="s">
        <v>17</v>
      </c>
      <c r="B20" s="52" t="s">
        <v>24</v>
      </c>
      <c r="C20" s="53"/>
      <c r="D20" s="53"/>
      <c r="E20" s="53"/>
      <c r="F20" s="54"/>
      <c r="G20" s="24">
        <v>531340</v>
      </c>
      <c r="H20" s="27">
        <f>I20-G20</f>
        <v>13000</v>
      </c>
      <c r="I20" s="25">
        <v>544340</v>
      </c>
    </row>
    <row r="21" spans="1:9" ht="26.25" customHeight="1" outlineLevel="1" x14ac:dyDescent="0.2">
      <c r="A21" s="78"/>
      <c r="B21" s="79"/>
      <c r="C21" s="49" t="s">
        <v>18</v>
      </c>
      <c r="D21" s="79" t="s">
        <v>19</v>
      </c>
      <c r="E21" s="79"/>
      <c r="F21" s="79"/>
      <c r="G21" s="3"/>
      <c r="H21" s="15"/>
      <c r="I21" s="8"/>
    </row>
    <row r="22" spans="1:9" ht="26.25" customHeight="1" outlineLevel="2" x14ac:dyDescent="0.2">
      <c r="A22" s="78"/>
      <c r="B22" s="79"/>
      <c r="C22" s="79"/>
      <c r="D22" s="79"/>
      <c r="E22" s="49" t="s">
        <v>3</v>
      </c>
      <c r="F22" s="49" t="s">
        <v>4</v>
      </c>
      <c r="G22" s="3">
        <v>431671</v>
      </c>
      <c r="H22" s="15">
        <f t="shared" ref="H22:H28" si="2">I22-G22</f>
        <v>0</v>
      </c>
      <c r="I22" s="8">
        <v>431671</v>
      </c>
    </row>
    <row r="23" spans="1:9" ht="26.25" customHeight="1" outlineLevel="2" x14ac:dyDescent="0.2">
      <c r="A23" s="78"/>
      <c r="B23" s="79"/>
      <c r="C23" s="79"/>
      <c r="D23" s="79"/>
      <c r="E23" s="49" t="s">
        <v>5</v>
      </c>
      <c r="F23" s="49" t="s">
        <v>6</v>
      </c>
      <c r="G23" s="3">
        <v>76469</v>
      </c>
      <c r="H23" s="15">
        <f t="shared" si="2"/>
        <v>485</v>
      </c>
      <c r="I23" s="8">
        <v>76954</v>
      </c>
    </row>
    <row r="24" spans="1:9" ht="26.25" customHeight="1" outlineLevel="2" x14ac:dyDescent="0.2">
      <c r="A24" s="78"/>
      <c r="B24" s="79"/>
      <c r="C24" s="79"/>
      <c r="D24" s="79"/>
      <c r="E24" s="49" t="s">
        <v>20</v>
      </c>
      <c r="F24" s="49" t="s">
        <v>21</v>
      </c>
      <c r="G24" s="3">
        <v>1000</v>
      </c>
      <c r="H24" s="15">
        <f t="shared" si="2"/>
        <v>0</v>
      </c>
      <c r="I24" s="8">
        <v>1000</v>
      </c>
    </row>
    <row r="25" spans="1:9" ht="26.25" customHeight="1" outlineLevel="2" x14ac:dyDescent="0.2">
      <c r="A25" s="78"/>
      <c r="B25" s="79"/>
      <c r="C25" s="79"/>
      <c r="D25" s="79"/>
      <c r="E25" s="49" t="s">
        <v>7</v>
      </c>
      <c r="F25" s="49" t="s">
        <v>8</v>
      </c>
      <c r="G25" s="3">
        <v>13920</v>
      </c>
      <c r="H25" s="15">
        <f t="shared" si="2"/>
        <v>12515</v>
      </c>
      <c r="I25" s="8">
        <v>26435</v>
      </c>
    </row>
    <row r="26" spans="1:9" ht="26.25" customHeight="1" outlineLevel="1" x14ac:dyDescent="0.2">
      <c r="A26" s="78"/>
      <c r="B26" s="79"/>
      <c r="C26" s="49" t="s">
        <v>22</v>
      </c>
      <c r="D26" s="79" t="s">
        <v>23</v>
      </c>
      <c r="E26" s="79"/>
      <c r="F26" s="79"/>
      <c r="G26" s="3"/>
      <c r="H26" s="15"/>
      <c r="I26" s="8"/>
    </row>
    <row r="27" spans="1:9" ht="26.25" customHeight="1" outlineLevel="2" x14ac:dyDescent="0.2">
      <c r="A27" s="78"/>
      <c r="B27" s="79"/>
      <c r="C27" s="79"/>
      <c r="D27" s="79"/>
      <c r="E27" s="49" t="s">
        <v>3</v>
      </c>
      <c r="F27" s="49" t="s">
        <v>4</v>
      </c>
      <c r="G27" s="3">
        <v>6610</v>
      </c>
      <c r="H27" s="15">
        <f t="shared" si="2"/>
        <v>0</v>
      </c>
      <c r="I27" s="8">
        <v>6610</v>
      </c>
    </row>
    <row r="28" spans="1:9" ht="26.25" customHeight="1" outlineLevel="2" x14ac:dyDescent="0.2">
      <c r="A28" s="80"/>
      <c r="B28" s="81"/>
      <c r="C28" s="81"/>
      <c r="D28" s="81"/>
      <c r="E28" s="51" t="s">
        <v>5</v>
      </c>
      <c r="F28" s="51" t="s">
        <v>6</v>
      </c>
      <c r="G28" s="29">
        <v>1670</v>
      </c>
      <c r="H28" s="30">
        <f t="shared" si="2"/>
        <v>0</v>
      </c>
      <c r="I28" s="31">
        <v>1670</v>
      </c>
    </row>
    <row r="29" spans="1:9" ht="26.25" customHeight="1" x14ac:dyDescent="0.2">
      <c r="A29" s="43" t="s">
        <v>25</v>
      </c>
      <c r="B29" s="55" t="s">
        <v>36</v>
      </c>
      <c r="C29" s="56"/>
      <c r="D29" s="56"/>
      <c r="E29" s="56"/>
      <c r="F29" s="57"/>
      <c r="G29" s="2">
        <v>4063937</v>
      </c>
      <c r="H29" s="33">
        <f>I29-G29</f>
        <v>17002</v>
      </c>
      <c r="I29" s="7">
        <v>4080939</v>
      </c>
    </row>
    <row r="30" spans="1:9" ht="26.25" customHeight="1" outlineLevel="1" x14ac:dyDescent="0.2">
      <c r="A30" s="78"/>
      <c r="B30" s="79"/>
      <c r="C30" s="49" t="s">
        <v>26</v>
      </c>
      <c r="D30" s="79" t="s">
        <v>27</v>
      </c>
      <c r="E30" s="79"/>
      <c r="F30" s="79"/>
      <c r="G30" s="3"/>
      <c r="H30" s="15"/>
      <c r="I30" s="8"/>
    </row>
    <row r="31" spans="1:9" ht="26.25" customHeight="1" outlineLevel="2" x14ac:dyDescent="0.2">
      <c r="A31" s="78"/>
      <c r="B31" s="79"/>
      <c r="C31" s="79"/>
      <c r="D31" s="79"/>
      <c r="E31" s="49" t="s">
        <v>3</v>
      </c>
      <c r="F31" s="49" t="s">
        <v>4</v>
      </c>
      <c r="G31" s="3">
        <v>190044</v>
      </c>
      <c r="H31" s="15">
        <f t="shared" ref="H31:H50" si="3">I31-G31</f>
        <v>0</v>
      </c>
      <c r="I31" s="8">
        <v>190044</v>
      </c>
    </row>
    <row r="32" spans="1:9" ht="26.25" customHeight="1" outlineLevel="2" x14ac:dyDescent="0.2">
      <c r="A32" s="78"/>
      <c r="B32" s="79"/>
      <c r="C32" s="79"/>
      <c r="D32" s="79"/>
      <c r="E32" s="49" t="s">
        <v>5</v>
      </c>
      <c r="F32" s="49" t="s">
        <v>6</v>
      </c>
      <c r="G32" s="3">
        <v>10104</v>
      </c>
      <c r="H32" s="15">
        <f t="shared" si="3"/>
        <v>0</v>
      </c>
      <c r="I32" s="8">
        <v>10104</v>
      </c>
    </row>
    <row r="33" spans="1:9" ht="26.25" customHeight="1" outlineLevel="2" x14ac:dyDescent="0.2">
      <c r="A33" s="78"/>
      <c r="B33" s="79"/>
      <c r="C33" s="79"/>
      <c r="D33" s="79"/>
      <c r="E33" s="49" t="s">
        <v>7</v>
      </c>
      <c r="F33" s="49" t="s">
        <v>8</v>
      </c>
      <c r="G33" s="3">
        <v>2000</v>
      </c>
      <c r="H33" s="15">
        <f t="shared" si="3"/>
        <v>12003</v>
      </c>
      <c r="I33" s="8">
        <v>14003</v>
      </c>
    </row>
    <row r="34" spans="1:9" ht="26.25" customHeight="1" outlineLevel="1" x14ac:dyDescent="0.2">
      <c r="A34" s="78"/>
      <c r="B34" s="79"/>
      <c r="C34" s="49" t="s">
        <v>28</v>
      </c>
      <c r="D34" s="79" t="s">
        <v>29</v>
      </c>
      <c r="E34" s="79"/>
      <c r="F34" s="79"/>
      <c r="G34" s="3"/>
      <c r="H34" s="15"/>
      <c r="I34" s="8"/>
    </row>
    <row r="35" spans="1:9" ht="26.25" customHeight="1" outlineLevel="2" x14ac:dyDescent="0.2">
      <c r="A35" s="78"/>
      <c r="B35" s="79"/>
      <c r="C35" s="79"/>
      <c r="D35" s="79"/>
      <c r="E35" s="49" t="s">
        <v>5</v>
      </c>
      <c r="F35" s="49" t="s">
        <v>6</v>
      </c>
      <c r="G35" s="3">
        <v>200000</v>
      </c>
      <c r="H35" s="15">
        <f t="shared" si="3"/>
        <v>0</v>
      </c>
      <c r="I35" s="8">
        <v>200000</v>
      </c>
    </row>
    <row r="36" spans="1:9" ht="26.25" customHeight="1" outlineLevel="2" x14ac:dyDescent="0.2">
      <c r="A36" s="78"/>
      <c r="B36" s="79"/>
      <c r="C36" s="79"/>
      <c r="D36" s="79"/>
      <c r="E36" s="49" t="s">
        <v>20</v>
      </c>
      <c r="F36" s="49" t="s">
        <v>21</v>
      </c>
      <c r="G36" s="3">
        <v>701047</v>
      </c>
      <c r="H36" s="15">
        <f t="shared" si="3"/>
        <v>0</v>
      </c>
      <c r="I36" s="8">
        <v>701047</v>
      </c>
    </row>
    <row r="37" spans="1:9" ht="26.25" customHeight="1" outlineLevel="2" x14ac:dyDescent="0.2">
      <c r="A37" s="78"/>
      <c r="B37" s="79"/>
      <c r="C37" s="79"/>
      <c r="D37" s="79"/>
      <c r="E37" s="49" t="s">
        <v>7</v>
      </c>
      <c r="F37" s="49" t="s">
        <v>8</v>
      </c>
      <c r="G37" s="3">
        <v>114991</v>
      </c>
      <c r="H37" s="15">
        <f t="shared" si="3"/>
        <v>0</v>
      </c>
      <c r="I37" s="8">
        <v>114991</v>
      </c>
    </row>
    <row r="38" spans="1:9" ht="45" outlineLevel="2" x14ac:dyDescent="0.2">
      <c r="A38" s="78"/>
      <c r="B38" s="79"/>
      <c r="C38" s="79"/>
      <c r="D38" s="79"/>
      <c r="E38" s="49" t="s">
        <v>15</v>
      </c>
      <c r="F38" s="49" t="s">
        <v>80</v>
      </c>
      <c r="G38" s="3">
        <v>112940</v>
      </c>
      <c r="H38" s="15">
        <f t="shared" si="3"/>
        <v>0</v>
      </c>
      <c r="I38" s="8">
        <v>112940</v>
      </c>
    </row>
    <row r="39" spans="1:9" ht="26.25" customHeight="1" outlineLevel="1" x14ac:dyDescent="0.2">
      <c r="A39" s="78"/>
      <c r="B39" s="79"/>
      <c r="C39" s="49" t="s">
        <v>30</v>
      </c>
      <c r="D39" s="79" t="s">
        <v>31</v>
      </c>
      <c r="E39" s="79"/>
      <c r="F39" s="79"/>
      <c r="G39" s="3"/>
      <c r="H39" s="15"/>
      <c r="I39" s="8"/>
    </row>
    <row r="40" spans="1:9" ht="26.25" customHeight="1" outlineLevel="2" x14ac:dyDescent="0.2">
      <c r="A40" s="78"/>
      <c r="B40" s="79"/>
      <c r="C40" s="79"/>
      <c r="D40" s="79"/>
      <c r="E40" s="49" t="s">
        <v>3</v>
      </c>
      <c r="F40" s="49" t="s">
        <v>4</v>
      </c>
      <c r="G40" s="3">
        <v>113419</v>
      </c>
      <c r="H40" s="15">
        <f t="shared" si="3"/>
        <v>5221</v>
      </c>
      <c r="I40" s="8">
        <v>118640</v>
      </c>
    </row>
    <row r="41" spans="1:9" ht="26.25" customHeight="1" outlineLevel="2" x14ac:dyDescent="0.2">
      <c r="A41" s="78"/>
      <c r="B41" s="79"/>
      <c r="C41" s="79"/>
      <c r="D41" s="79"/>
      <c r="E41" s="49" t="s">
        <v>5</v>
      </c>
      <c r="F41" s="49" t="s">
        <v>6</v>
      </c>
      <c r="G41" s="3">
        <v>105431</v>
      </c>
      <c r="H41" s="15">
        <f t="shared" si="3"/>
        <v>-372</v>
      </c>
      <c r="I41" s="8">
        <v>105059</v>
      </c>
    </row>
    <row r="42" spans="1:9" ht="26.25" customHeight="1" outlineLevel="2" x14ac:dyDescent="0.2">
      <c r="A42" s="78"/>
      <c r="B42" s="79"/>
      <c r="C42" s="79"/>
      <c r="D42" s="79"/>
      <c r="E42" s="49" t="s">
        <v>7</v>
      </c>
      <c r="F42" s="49" t="s">
        <v>8</v>
      </c>
      <c r="G42" s="3">
        <v>2860</v>
      </c>
      <c r="H42" s="15">
        <f t="shared" si="3"/>
        <v>150</v>
      </c>
      <c r="I42" s="8">
        <v>3010</v>
      </c>
    </row>
    <row r="43" spans="1:9" ht="26.25" customHeight="1" outlineLevel="2" x14ac:dyDescent="0.2">
      <c r="A43" s="78"/>
      <c r="B43" s="79"/>
      <c r="C43" s="79"/>
      <c r="D43" s="79"/>
      <c r="E43" s="49" t="s">
        <v>32</v>
      </c>
      <c r="F43" s="49" t="s">
        <v>33</v>
      </c>
      <c r="G43" s="3">
        <v>10400</v>
      </c>
      <c r="H43" s="15">
        <f t="shared" si="3"/>
        <v>0</v>
      </c>
      <c r="I43" s="8">
        <v>10400</v>
      </c>
    </row>
    <row r="44" spans="1:9" ht="45" outlineLevel="2" x14ac:dyDescent="0.2">
      <c r="A44" s="78"/>
      <c r="B44" s="79"/>
      <c r="C44" s="79"/>
      <c r="D44" s="79"/>
      <c r="E44" s="49" t="s">
        <v>15</v>
      </c>
      <c r="F44" s="49" t="s">
        <v>80</v>
      </c>
      <c r="G44" s="3">
        <v>500</v>
      </c>
      <c r="H44" s="15">
        <f t="shared" si="3"/>
        <v>0</v>
      </c>
      <c r="I44" s="8">
        <v>500</v>
      </c>
    </row>
    <row r="45" spans="1:9" ht="26.25" customHeight="1" outlineLevel="1" x14ac:dyDescent="0.2">
      <c r="A45" s="78"/>
      <c r="B45" s="79"/>
      <c r="C45" s="49" t="s">
        <v>34</v>
      </c>
      <c r="D45" s="79" t="s">
        <v>35</v>
      </c>
      <c r="E45" s="79"/>
      <c r="F45" s="79"/>
      <c r="G45" s="3"/>
      <c r="H45" s="15"/>
      <c r="I45" s="8"/>
    </row>
    <row r="46" spans="1:9" ht="26.25" customHeight="1" outlineLevel="2" x14ac:dyDescent="0.2">
      <c r="A46" s="78"/>
      <c r="B46" s="79"/>
      <c r="C46" s="79"/>
      <c r="D46" s="79"/>
      <c r="E46" s="49" t="s">
        <v>3</v>
      </c>
      <c r="F46" s="49" t="s">
        <v>4</v>
      </c>
      <c r="G46" s="3">
        <v>175764</v>
      </c>
      <c r="H46" s="15">
        <f t="shared" si="3"/>
        <v>0</v>
      </c>
      <c r="I46" s="8">
        <v>175764</v>
      </c>
    </row>
    <row r="47" spans="1:9" ht="26.25" customHeight="1" outlineLevel="2" x14ac:dyDescent="0.2">
      <c r="A47" s="78"/>
      <c r="B47" s="79"/>
      <c r="C47" s="79"/>
      <c r="D47" s="79"/>
      <c r="E47" s="49" t="s">
        <v>5</v>
      </c>
      <c r="F47" s="49" t="s">
        <v>6</v>
      </c>
      <c r="G47" s="3">
        <v>130719</v>
      </c>
      <c r="H47" s="15">
        <f t="shared" si="3"/>
        <v>-180</v>
      </c>
      <c r="I47" s="8">
        <v>130539</v>
      </c>
    </row>
    <row r="48" spans="1:9" ht="26.25" customHeight="1" outlineLevel="2" x14ac:dyDescent="0.2">
      <c r="A48" s="78"/>
      <c r="B48" s="79"/>
      <c r="C48" s="79"/>
      <c r="D48" s="79"/>
      <c r="E48" s="49" t="s">
        <v>20</v>
      </c>
      <c r="F48" s="49" t="s">
        <v>21</v>
      </c>
      <c r="G48" s="3">
        <v>48000</v>
      </c>
      <c r="H48" s="15">
        <f t="shared" si="3"/>
        <v>-1452</v>
      </c>
      <c r="I48" s="8">
        <v>46548</v>
      </c>
    </row>
    <row r="49" spans="1:9" ht="26.25" customHeight="1" outlineLevel="2" x14ac:dyDescent="0.2">
      <c r="A49" s="78"/>
      <c r="B49" s="79"/>
      <c r="C49" s="79"/>
      <c r="D49" s="79"/>
      <c r="E49" s="49" t="s">
        <v>7</v>
      </c>
      <c r="F49" s="49" t="s">
        <v>8</v>
      </c>
      <c r="G49" s="3">
        <v>2145718</v>
      </c>
      <c r="H49" s="15">
        <f t="shared" si="3"/>
        <v>1452</v>
      </c>
      <c r="I49" s="8">
        <v>2147170</v>
      </c>
    </row>
    <row r="50" spans="1:9" ht="45" x14ac:dyDescent="0.2">
      <c r="A50" s="9"/>
      <c r="B50" s="10"/>
      <c r="C50" s="10"/>
      <c r="D50" s="10"/>
      <c r="E50" s="17" t="s">
        <v>15</v>
      </c>
      <c r="F50" s="17" t="s">
        <v>80</v>
      </c>
      <c r="G50" s="18">
        <v>0</v>
      </c>
      <c r="H50" s="19">
        <f t="shared" si="3"/>
        <v>180</v>
      </c>
      <c r="I50" s="20">
        <v>180</v>
      </c>
    </row>
    <row r="51" spans="1:9" ht="26.25" customHeight="1" outlineLevel="1" x14ac:dyDescent="0.2">
      <c r="A51" s="28" t="s">
        <v>37</v>
      </c>
      <c r="B51" s="52" t="s">
        <v>40</v>
      </c>
      <c r="C51" s="53"/>
      <c r="D51" s="53"/>
      <c r="E51" s="53"/>
      <c r="F51" s="54"/>
      <c r="G51" s="24">
        <v>2272663</v>
      </c>
      <c r="H51" s="32">
        <f>I51-G51</f>
        <v>0</v>
      </c>
      <c r="I51" s="25">
        <v>2272663</v>
      </c>
    </row>
    <row r="52" spans="1:9" ht="34.5" customHeight="1" outlineLevel="2" x14ac:dyDescent="0.2">
      <c r="A52" s="48"/>
      <c r="B52" s="49"/>
      <c r="C52" s="49" t="s">
        <v>38</v>
      </c>
      <c r="D52" s="75" t="s">
        <v>39</v>
      </c>
      <c r="E52" s="76"/>
      <c r="F52" s="77"/>
      <c r="G52" s="3"/>
      <c r="H52" s="15"/>
      <c r="I52" s="8"/>
    </row>
    <row r="53" spans="1:9" ht="26.25" customHeight="1" outlineLevel="2" x14ac:dyDescent="0.2">
      <c r="A53" s="48"/>
      <c r="B53" s="49"/>
      <c r="C53" s="49"/>
      <c r="D53" s="49"/>
      <c r="E53" s="49" t="s">
        <v>3</v>
      </c>
      <c r="F53" s="49" t="s">
        <v>4</v>
      </c>
      <c r="G53" s="3">
        <v>359513</v>
      </c>
      <c r="H53" s="15">
        <f t="shared" ref="H53:H56" si="4">I53-G53</f>
        <v>0</v>
      </c>
      <c r="I53" s="8">
        <v>359513</v>
      </c>
    </row>
    <row r="54" spans="1:9" ht="26.25" customHeight="1" outlineLevel="2" x14ac:dyDescent="0.2">
      <c r="A54" s="48"/>
      <c r="B54" s="49"/>
      <c r="C54" s="49"/>
      <c r="D54" s="49"/>
      <c r="E54" s="49" t="s">
        <v>5</v>
      </c>
      <c r="F54" s="49" t="s">
        <v>6</v>
      </c>
      <c r="G54" s="3">
        <v>1703130</v>
      </c>
      <c r="H54" s="15">
        <f t="shared" si="4"/>
        <v>-86836</v>
      </c>
      <c r="I54" s="8">
        <v>1616294</v>
      </c>
    </row>
    <row r="55" spans="1:9" ht="26.25" customHeight="1" outlineLevel="2" x14ac:dyDescent="0.2">
      <c r="A55" s="48"/>
      <c r="B55" s="49"/>
      <c r="C55" s="49"/>
      <c r="D55" s="49"/>
      <c r="E55" s="49" t="s">
        <v>20</v>
      </c>
      <c r="F55" s="49" t="s">
        <v>21</v>
      </c>
      <c r="G55" s="3">
        <v>188000</v>
      </c>
      <c r="H55" s="15">
        <f t="shared" si="4"/>
        <v>0</v>
      </c>
      <c r="I55" s="8">
        <v>188000</v>
      </c>
    </row>
    <row r="56" spans="1:9" ht="26.25" customHeight="1" x14ac:dyDescent="0.2">
      <c r="A56" s="50"/>
      <c r="B56" s="51"/>
      <c r="C56" s="51"/>
      <c r="D56" s="51"/>
      <c r="E56" s="51" t="s">
        <v>7</v>
      </c>
      <c r="F56" s="51" t="s">
        <v>8</v>
      </c>
      <c r="G56" s="29">
        <v>22020</v>
      </c>
      <c r="H56" s="30">
        <f t="shared" si="4"/>
        <v>86836</v>
      </c>
      <c r="I56" s="31">
        <v>108856</v>
      </c>
    </row>
    <row r="57" spans="1:9" ht="26.25" customHeight="1" outlineLevel="1" x14ac:dyDescent="0.2">
      <c r="A57" s="43" t="s">
        <v>41</v>
      </c>
      <c r="B57" s="55" t="s">
        <v>44</v>
      </c>
      <c r="C57" s="56"/>
      <c r="D57" s="56"/>
      <c r="E57" s="56"/>
      <c r="F57" s="57"/>
      <c r="G57" s="2">
        <v>168832</v>
      </c>
      <c r="H57" s="33">
        <f>I57-G57</f>
        <v>0</v>
      </c>
      <c r="I57" s="7">
        <v>168832</v>
      </c>
    </row>
    <row r="58" spans="1:9" ht="12.75" outlineLevel="2" x14ac:dyDescent="0.2">
      <c r="A58" s="48"/>
      <c r="B58" s="49"/>
      <c r="C58" s="49" t="s">
        <v>42</v>
      </c>
      <c r="D58" s="75" t="s">
        <v>43</v>
      </c>
      <c r="E58" s="76"/>
      <c r="F58" s="77"/>
      <c r="G58" s="3"/>
      <c r="H58" s="15"/>
      <c r="I58" s="8"/>
    </row>
    <row r="59" spans="1:9" ht="26.25" customHeight="1" outlineLevel="2" x14ac:dyDescent="0.2">
      <c r="A59" s="48"/>
      <c r="B59" s="49"/>
      <c r="C59" s="49"/>
      <c r="D59" s="49"/>
      <c r="E59" s="49" t="s">
        <v>32</v>
      </c>
      <c r="F59" s="49" t="s">
        <v>33</v>
      </c>
      <c r="G59" s="3">
        <v>6000</v>
      </c>
      <c r="H59" s="15">
        <f t="shared" ref="H59:H60" si="5">I59-G59</f>
        <v>0</v>
      </c>
      <c r="I59" s="8">
        <v>6000</v>
      </c>
    </row>
    <row r="60" spans="1:9" ht="45" x14ac:dyDescent="0.2">
      <c r="A60" s="16"/>
      <c r="B60" s="17"/>
      <c r="C60" s="17"/>
      <c r="D60" s="17"/>
      <c r="E60" s="17" t="s">
        <v>15</v>
      </c>
      <c r="F60" s="17" t="s">
        <v>80</v>
      </c>
      <c r="G60" s="18">
        <v>162832</v>
      </c>
      <c r="H60" s="19">
        <f t="shared" si="5"/>
        <v>0</v>
      </c>
      <c r="I60" s="20">
        <v>162832</v>
      </c>
    </row>
    <row r="61" spans="1:9" ht="23.25" customHeight="1" outlineLevel="1" x14ac:dyDescent="0.2">
      <c r="A61" s="28" t="s">
        <v>45</v>
      </c>
      <c r="B61" s="52" t="s">
        <v>50</v>
      </c>
      <c r="C61" s="53"/>
      <c r="D61" s="53"/>
      <c r="E61" s="53"/>
      <c r="F61" s="54"/>
      <c r="G61" s="24">
        <v>1868765</v>
      </c>
      <c r="H61" s="32">
        <f>I61-G61</f>
        <v>5805</v>
      </c>
      <c r="I61" s="25">
        <v>1874570</v>
      </c>
    </row>
    <row r="62" spans="1:9" ht="12.75" outlineLevel="2" x14ac:dyDescent="0.2">
      <c r="A62" s="48"/>
      <c r="B62" s="49"/>
      <c r="C62" s="49" t="s">
        <v>46</v>
      </c>
      <c r="D62" s="75" t="s">
        <v>47</v>
      </c>
      <c r="E62" s="76"/>
      <c r="F62" s="77"/>
      <c r="G62" s="3"/>
      <c r="H62" s="15"/>
      <c r="I62" s="8"/>
    </row>
    <row r="63" spans="1:9" ht="26.25" customHeight="1" outlineLevel="2" x14ac:dyDescent="0.2">
      <c r="A63" s="48"/>
      <c r="B63" s="49"/>
      <c r="C63" s="49"/>
      <c r="D63" s="49"/>
      <c r="E63" s="49" t="s">
        <v>3</v>
      </c>
      <c r="F63" s="49" t="s">
        <v>4</v>
      </c>
      <c r="G63" s="3">
        <v>387951</v>
      </c>
      <c r="H63" s="15">
        <f t="shared" ref="H63:H74" si="6">I63-G63</f>
        <v>809</v>
      </c>
      <c r="I63" s="8">
        <v>388760</v>
      </c>
    </row>
    <row r="64" spans="1:9" ht="26.25" customHeight="1" outlineLevel="2" x14ac:dyDescent="0.2">
      <c r="A64" s="48"/>
      <c r="B64" s="49"/>
      <c r="C64" s="49"/>
      <c r="D64" s="49"/>
      <c r="E64" s="49" t="s">
        <v>5</v>
      </c>
      <c r="F64" s="49" t="s">
        <v>6</v>
      </c>
      <c r="G64" s="3">
        <v>323697</v>
      </c>
      <c r="H64" s="15">
        <f t="shared" si="6"/>
        <v>2796</v>
      </c>
      <c r="I64" s="8">
        <v>326493</v>
      </c>
    </row>
    <row r="65" spans="1:9" ht="26.25" customHeight="1" outlineLevel="2" x14ac:dyDescent="0.2">
      <c r="A65" s="48"/>
      <c r="B65" s="49"/>
      <c r="C65" s="49"/>
      <c r="D65" s="49"/>
      <c r="E65" s="49" t="s">
        <v>20</v>
      </c>
      <c r="F65" s="49" t="s">
        <v>21</v>
      </c>
      <c r="G65" s="3">
        <v>21160</v>
      </c>
      <c r="H65" s="15">
        <f t="shared" si="6"/>
        <v>2200</v>
      </c>
      <c r="I65" s="8">
        <v>23360</v>
      </c>
    </row>
    <row r="66" spans="1:9" ht="26.25" customHeight="1" outlineLevel="2" x14ac:dyDescent="0.2">
      <c r="A66" s="48"/>
      <c r="B66" s="49"/>
      <c r="C66" s="49"/>
      <c r="D66" s="49"/>
      <c r="E66" s="49" t="s">
        <v>7</v>
      </c>
      <c r="F66" s="49" t="s">
        <v>8</v>
      </c>
      <c r="G66" s="3">
        <v>10304</v>
      </c>
      <c r="H66" s="15">
        <f t="shared" si="6"/>
        <v>0</v>
      </c>
      <c r="I66" s="8">
        <v>10304</v>
      </c>
    </row>
    <row r="67" spans="1:9" ht="45" outlineLevel="1" x14ac:dyDescent="0.2">
      <c r="A67" s="48"/>
      <c r="B67" s="49"/>
      <c r="C67" s="49"/>
      <c r="D67" s="49"/>
      <c r="E67" s="49" t="s">
        <v>15</v>
      </c>
      <c r="F67" s="49" t="s">
        <v>80</v>
      </c>
      <c r="G67" s="3">
        <v>1500</v>
      </c>
      <c r="H67" s="15">
        <f t="shared" si="6"/>
        <v>0</v>
      </c>
      <c r="I67" s="8">
        <v>1500</v>
      </c>
    </row>
    <row r="68" spans="1:9" ht="26.25" customHeight="1" outlineLevel="2" x14ac:dyDescent="0.2">
      <c r="A68" s="48"/>
      <c r="B68" s="49"/>
      <c r="C68" s="49" t="s">
        <v>48</v>
      </c>
      <c r="D68" s="49" t="s">
        <v>49</v>
      </c>
      <c r="E68" s="49"/>
      <c r="F68" s="49"/>
      <c r="G68" s="3"/>
      <c r="H68" s="15"/>
      <c r="I68" s="8"/>
    </row>
    <row r="69" spans="1:9" ht="26.25" customHeight="1" outlineLevel="2" x14ac:dyDescent="0.2">
      <c r="A69" s="48"/>
      <c r="B69" s="49"/>
      <c r="C69" s="49"/>
      <c r="D69" s="49"/>
      <c r="E69" s="49" t="s">
        <v>3</v>
      </c>
      <c r="F69" s="49" t="s">
        <v>4</v>
      </c>
      <c r="G69" s="3">
        <v>554635</v>
      </c>
      <c r="H69" s="15">
        <f t="shared" si="6"/>
        <v>0</v>
      </c>
      <c r="I69" s="8">
        <v>554635</v>
      </c>
    </row>
    <row r="70" spans="1:9" ht="26.25" customHeight="1" outlineLevel="2" x14ac:dyDescent="0.2">
      <c r="A70" s="48"/>
      <c r="B70" s="49"/>
      <c r="C70" s="49"/>
      <c r="D70" s="49"/>
      <c r="E70" s="49" t="s">
        <v>5</v>
      </c>
      <c r="F70" s="49" t="s">
        <v>6</v>
      </c>
      <c r="G70" s="3">
        <v>496659</v>
      </c>
      <c r="H70" s="15">
        <f t="shared" si="6"/>
        <v>0</v>
      </c>
      <c r="I70" s="8">
        <v>496659</v>
      </c>
    </row>
    <row r="71" spans="1:9" ht="26.25" customHeight="1" outlineLevel="2" x14ac:dyDescent="0.2">
      <c r="A71" s="48"/>
      <c r="B71" s="49"/>
      <c r="C71" s="49"/>
      <c r="D71" s="49"/>
      <c r="E71" s="49" t="s">
        <v>20</v>
      </c>
      <c r="F71" s="49" t="s">
        <v>21</v>
      </c>
      <c r="G71" s="3">
        <v>39300</v>
      </c>
      <c r="H71" s="15">
        <f t="shared" si="6"/>
        <v>0</v>
      </c>
      <c r="I71" s="8">
        <v>39300</v>
      </c>
    </row>
    <row r="72" spans="1:9" ht="26.25" customHeight="1" outlineLevel="2" x14ac:dyDescent="0.2">
      <c r="A72" s="48"/>
      <c r="B72" s="49"/>
      <c r="C72" s="49"/>
      <c r="D72" s="49"/>
      <c r="E72" s="49" t="s">
        <v>7</v>
      </c>
      <c r="F72" s="49" t="s">
        <v>8</v>
      </c>
      <c r="G72" s="3">
        <v>30352</v>
      </c>
      <c r="H72" s="15">
        <f t="shared" si="6"/>
        <v>0</v>
      </c>
      <c r="I72" s="8">
        <v>30352</v>
      </c>
    </row>
    <row r="73" spans="1:9" ht="26.25" customHeight="1" outlineLevel="2" x14ac:dyDescent="0.2">
      <c r="A73" s="48"/>
      <c r="B73" s="49"/>
      <c r="C73" s="49"/>
      <c r="D73" s="49"/>
      <c r="E73" s="49" t="s">
        <v>32</v>
      </c>
      <c r="F73" s="49" t="s">
        <v>33</v>
      </c>
      <c r="G73" s="3">
        <v>990</v>
      </c>
      <c r="H73" s="15">
        <f t="shared" si="6"/>
        <v>0</v>
      </c>
      <c r="I73" s="8">
        <v>990</v>
      </c>
    </row>
    <row r="74" spans="1:9" ht="45" x14ac:dyDescent="0.2">
      <c r="A74" s="50"/>
      <c r="B74" s="51"/>
      <c r="C74" s="51"/>
      <c r="D74" s="51"/>
      <c r="E74" s="51" t="s">
        <v>15</v>
      </c>
      <c r="F74" s="51" t="s">
        <v>80</v>
      </c>
      <c r="G74" s="29">
        <v>2217</v>
      </c>
      <c r="H74" s="30">
        <f t="shared" si="6"/>
        <v>0</v>
      </c>
      <c r="I74" s="31">
        <v>2217</v>
      </c>
    </row>
    <row r="75" spans="1:9" ht="26.25" customHeight="1" outlineLevel="1" x14ac:dyDescent="0.2">
      <c r="A75" s="43" t="s">
        <v>51</v>
      </c>
      <c r="B75" s="55" t="s">
        <v>59</v>
      </c>
      <c r="C75" s="56"/>
      <c r="D75" s="56"/>
      <c r="E75" s="56"/>
      <c r="F75" s="57"/>
      <c r="G75" s="2">
        <v>6409355</v>
      </c>
      <c r="H75" s="33">
        <f>I75-G75</f>
        <v>821783</v>
      </c>
      <c r="I75" s="7">
        <v>7231138</v>
      </c>
    </row>
    <row r="76" spans="1:9" ht="12.75" outlineLevel="2" x14ac:dyDescent="0.2">
      <c r="A76" s="48"/>
      <c r="B76" s="49"/>
      <c r="C76" s="49" t="s">
        <v>52</v>
      </c>
      <c r="D76" s="75" t="s">
        <v>53</v>
      </c>
      <c r="E76" s="76"/>
      <c r="F76" s="77"/>
      <c r="G76" s="3"/>
      <c r="H76" s="15"/>
      <c r="I76" s="8"/>
    </row>
    <row r="77" spans="1:9" ht="26.25" customHeight="1" outlineLevel="2" x14ac:dyDescent="0.2">
      <c r="A77" s="48"/>
      <c r="B77" s="49"/>
      <c r="C77" s="49"/>
      <c r="D77" s="49"/>
      <c r="E77" s="49" t="s">
        <v>3</v>
      </c>
      <c r="F77" s="49" t="s">
        <v>4</v>
      </c>
      <c r="G77" s="3">
        <v>1491055</v>
      </c>
      <c r="H77" s="15">
        <f t="shared" ref="H77:H96" si="7">I77-G77</f>
        <v>106997</v>
      </c>
      <c r="I77" s="8">
        <v>1598052</v>
      </c>
    </row>
    <row r="78" spans="1:9" ht="26.25" customHeight="1" outlineLevel="2" x14ac:dyDescent="0.2">
      <c r="A78" s="48"/>
      <c r="B78" s="49"/>
      <c r="C78" s="49"/>
      <c r="D78" s="49"/>
      <c r="E78" s="49" t="s">
        <v>5</v>
      </c>
      <c r="F78" s="49" t="s">
        <v>6</v>
      </c>
      <c r="G78" s="3">
        <v>361908</v>
      </c>
      <c r="H78" s="15">
        <f t="shared" si="7"/>
        <v>0</v>
      </c>
      <c r="I78" s="8">
        <v>361908</v>
      </c>
    </row>
    <row r="79" spans="1:9" ht="26.25" customHeight="1" outlineLevel="1" x14ac:dyDescent="0.2">
      <c r="A79" s="48"/>
      <c r="B79" s="49"/>
      <c r="C79" s="49"/>
      <c r="D79" s="49"/>
      <c r="E79" s="49" t="s">
        <v>7</v>
      </c>
      <c r="F79" s="49" t="s">
        <v>8</v>
      </c>
      <c r="G79" s="3">
        <v>34993</v>
      </c>
      <c r="H79" s="15">
        <f t="shared" si="7"/>
        <v>0</v>
      </c>
      <c r="I79" s="8">
        <v>34993</v>
      </c>
    </row>
    <row r="80" spans="1:9" ht="12.75" outlineLevel="2" x14ac:dyDescent="0.2">
      <c r="A80" s="48"/>
      <c r="B80" s="49"/>
      <c r="C80" s="49" t="s">
        <v>54</v>
      </c>
      <c r="D80" s="75" t="s">
        <v>79</v>
      </c>
      <c r="E80" s="76"/>
      <c r="F80" s="77"/>
      <c r="G80" s="3"/>
      <c r="H80" s="15"/>
      <c r="I80" s="8"/>
    </row>
    <row r="81" spans="1:9" ht="26.25" customHeight="1" outlineLevel="2" x14ac:dyDescent="0.2">
      <c r="A81" s="48"/>
      <c r="B81" s="49"/>
      <c r="C81" s="49"/>
      <c r="D81" s="49"/>
      <c r="E81" s="49" t="s">
        <v>3</v>
      </c>
      <c r="F81" s="49" t="s">
        <v>4</v>
      </c>
      <c r="G81" s="3">
        <v>1941798</v>
      </c>
      <c r="H81" s="15">
        <f t="shared" si="7"/>
        <v>553730</v>
      </c>
      <c r="I81" s="8">
        <v>2495528</v>
      </c>
    </row>
    <row r="82" spans="1:9" ht="26.25" customHeight="1" outlineLevel="2" x14ac:dyDescent="0.2">
      <c r="A82" s="48"/>
      <c r="B82" s="49"/>
      <c r="C82" s="49"/>
      <c r="D82" s="49"/>
      <c r="E82" s="49" t="s">
        <v>5</v>
      </c>
      <c r="F82" s="49" t="s">
        <v>6</v>
      </c>
      <c r="G82" s="3">
        <v>577724</v>
      </c>
      <c r="H82" s="15">
        <f>I82-G82</f>
        <v>8320</v>
      </c>
      <c r="I82" s="8">
        <v>586044</v>
      </c>
    </row>
    <row r="83" spans="1:9" ht="26.25" customHeight="1" outlineLevel="2" x14ac:dyDescent="0.2">
      <c r="A83" s="48"/>
      <c r="B83" s="49"/>
      <c r="C83" s="49"/>
      <c r="D83" s="49"/>
      <c r="E83" s="49" t="s">
        <v>7</v>
      </c>
      <c r="F83" s="49" t="s">
        <v>8</v>
      </c>
      <c r="G83" s="3">
        <v>55003</v>
      </c>
      <c r="H83" s="15">
        <f t="shared" si="7"/>
        <v>0</v>
      </c>
      <c r="I83" s="8">
        <v>55003</v>
      </c>
    </row>
    <row r="84" spans="1:9" ht="26.25" customHeight="1" outlineLevel="2" x14ac:dyDescent="0.2">
      <c r="A84" s="48"/>
      <c r="B84" s="49"/>
      <c r="C84" s="49"/>
      <c r="D84" s="49"/>
      <c r="E84" s="49" t="s">
        <v>32</v>
      </c>
      <c r="F84" s="49" t="s">
        <v>33</v>
      </c>
      <c r="G84" s="3">
        <v>2625</v>
      </c>
      <c r="H84" s="15">
        <f t="shared" si="7"/>
        <v>0</v>
      </c>
      <c r="I84" s="8">
        <v>2625</v>
      </c>
    </row>
    <row r="85" spans="1:9" ht="45" outlineLevel="1" x14ac:dyDescent="0.2">
      <c r="A85" s="48"/>
      <c r="B85" s="49"/>
      <c r="C85" s="49"/>
      <c r="D85" s="49"/>
      <c r="E85" s="49" t="s">
        <v>15</v>
      </c>
      <c r="F85" s="49" t="s">
        <v>80</v>
      </c>
      <c r="G85" s="3">
        <v>8000</v>
      </c>
      <c r="H85" s="15">
        <f t="shared" si="7"/>
        <v>2021</v>
      </c>
      <c r="I85" s="8">
        <v>10021</v>
      </c>
    </row>
    <row r="86" spans="1:9" ht="12.75" outlineLevel="2" x14ac:dyDescent="0.2">
      <c r="A86" s="48"/>
      <c r="B86" s="49"/>
      <c r="C86" s="49" t="s">
        <v>55</v>
      </c>
      <c r="D86" s="75" t="s">
        <v>56</v>
      </c>
      <c r="E86" s="76"/>
      <c r="F86" s="77"/>
      <c r="G86" s="3"/>
      <c r="H86" s="15"/>
      <c r="I86" s="8"/>
    </row>
    <row r="87" spans="1:9" ht="26.25" customHeight="1" outlineLevel="2" x14ac:dyDescent="0.2">
      <c r="A87" s="48"/>
      <c r="B87" s="49"/>
      <c r="C87" s="49"/>
      <c r="D87" s="49"/>
      <c r="E87" s="49" t="s">
        <v>3</v>
      </c>
      <c r="F87" s="49" t="s">
        <v>4</v>
      </c>
      <c r="G87" s="3">
        <v>538831</v>
      </c>
      <c r="H87" s="15">
        <f t="shared" si="7"/>
        <v>146662</v>
      </c>
      <c r="I87" s="8">
        <v>685493</v>
      </c>
    </row>
    <row r="88" spans="1:9" ht="26.25" customHeight="1" outlineLevel="2" x14ac:dyDescent="0.2">
      <c r="A88" s="48"/>
      <c r="B88" s="49"/>
      <c r="C88" s="49"/>
      <c r="D88" s="49"/>
      <c r="E88" s="49" t="s">
        <v>5</v>
      </c>
      <c r="F88" s="49" t="s">
        <v>6</v>
      </c>
      <c r="G88" s="3">
        <v>81464</v>
      </c>
      <c r="H88" s="15">
        <f t="shared" si="7"/>
        <v>4753</v>
      </c>
      <c r="I88" s="8">
        <v>86217</v>
      </c>
    </row>
    <row r="89" spans="1:9" ht="26.25" customHeight="1" outlineLevel="2" x14ac:dyDescent="0.2">
      <c r="A89" s="48"/>
      <c r="B89" s="49"/>
      <c r="C89" s="49"/>
      <c r="D89" s="49"/>
      <c r="E89" s="49" t="s">
        <v>7</v>
      </c>
      <c r="F89" s="49" t="s">
        <v>8</v>
      </c>
      <c r="G89" s="3">
        <v>357710</v>
      </c>
      <c r="H89" s="15">
        <f t="shared" si="7"/>
        <v>-700</v>
      </c>
      <c r="I89" s="8">
        <v>357010</v>
      </c>
    </row>
    <row r="90" spans="1:9" ht="45" outlineLevel="1" x14ac:dyDescent="0.2">
      <c r="A90" s="48"/>
      <c r="B90" s="49"/>
      <c r="C90" s="49"/>
      <c r="D90" s="49"/>
      <c r="E90" s="49" t="s">
        <v>15</v>
      </c>
      <c r="F90" s="49" t="s">
        <v>80</v>
      </c>
      <c r="G90" s="3">
        <v>16</v>
      </c>
      <c r="H90" s="15">
        <f t="shared" si="7"/>
        <v>0</v>
      </c>
      <c r="I90" s="8">
        <v>16</v>
      </c>
    </row>
    <row r="91" spans="1:9" ht="12.75" outlineLevel="2" x14ac:dyDescent="0.2">
      <c r="A91" s="48"/>
      <c r="B91" s="49"/>
      <c r="C91" s="49" t="s">
        <v>57</v>
      </c>
      <c r="D91" s="75" t="s">
        <v>58</v>
      </c>
      <c r="E91" s="76"/>
      <c r="F91" s="77"/>
      <c r="G91" s="3"/>
      <c r="H91" s="15"/>
      <c r="I91" s="8"/>
    </row>
    <row r="92" spans="1:9" ht="26.25" customHeight="1" outlineLevel="2" x14ac:dyDescent="0.2">
      <c r="A92" s="48"/>
      <c r="B92" s="49"/>
      <c r="C92" s="49"/>
      <c r="D92" s="49"/>
      <c r="E92" s="49" t="s">
        <v>3</v>
      </c>
      <c r="F92" s="49" t="s">
        <v>4</v>
      </c>
      <c r="G92" s="3">
        <v>35945</v>
      </c>
      <c r="H92" s="15">
        <f t="shared" si="7"/>
        <v>0</v>
      </c>
      <c r="I92" s="8">
        <v>35945</v>
      </c>
    </row>
    <row r="93" spans="1:9" ht="26.25" customHeight="1" outlineLevel="2" x14ac:dyDescent="0.2">
      <c r="A93" s="48"/>
      <c r="B93" s="49"/>
      <c r="C93" s="49"/>
      <c r="D93" s="49"/>
      <c r="E93" s="49" t="s">
        <v>5</v>
      </c>
      <c r="F93" s="49" t="s">
        <v>6</v>
      </c>
      <c r="G93" s="3">
        <v>584203</v>
      </c>
      <c r="H93" s="15">
        <f t="shared" si="7"/>
        <v>0</v>
      </c>
      <c r="I93" s="8">
        <v>584203</v>
      </c>
    </row>
    <row r="94" spans="1:9" ht="26.25" customHeight="1" outlineLevel="2" x14ac:dyDescent="0.2">
      <c r="A94" s="48"/>
      <c r="B94" s="49"/>
      <c r="C94" s="49"/>
      <c r="D94" s="49"/>
      <c r="E94" s="49" t="s">
        <v>7</v>
      </c>
      <c r="F94" s="49" t="s">
        <v>8</v>
      </c>
      <c r="G94" s="3">
        <v>50000</v>
      </c>
      <c r="H94" s="15">
        <f t="shared" si="7"/>
        <v>0</v>
      </c>
      <c r="I94" s="8">
        <v>50000</v>
      </c>
    </row>
    <row r="95" spans="1:9" ht="26.25" customHeight="1" outlineLevel="2" x14ac:dyDescent="0.2">
      <c r="A95" s="48"/>
      <c r="B95" s="49"/>
      <c r="C95" s="49"/>
      <c r="D95" s="49"/>
      <c r="E95" s="49" t="s">
        <v>32</v>
      </c>
      <c r="F95" s="49" t="s">
        <v>33</v>
      </c>
      <c r="G95" s="3">
        <v>19100</v>
      </c>
      <c r="H95" s="15">
        <f t="shared" si="7"/>
        <v>0</v>
      </c>
      <c r="I95" s="8">
        <v>19100</v>
      </c>
    </row>
    <row r="96" spans="1:9" ht="45" x14ac:dyDescent="0.2">
      <c r="A96" s="16"/>
      <c r="B96" s="17"/>
      <c r="C96" s="17"/>
      <c r="D96" s="17"/>
      <c r="E96" s="17" t="s">
        <v>15</v>
      </c>
      <c r="F96" s="17" t="s">
        <v>80</v>
      </c>
      <c r="G96" s="18">
        <v>268980</v>
      </c>
      <c r="H96" s="19">
        <f t="shared" si="7"/>
        <v>0</v>
      </c>
      <c r="I96" s="20">
        <v>268980</v>
      </c>
    </row>
    <row r="97" spans="1:9" ht="25.5" customHeight="1" outlineLevel="1" x14ac:dyDescent="0.2">
      <c r="A97" s="28" t="s">
        <v>60</v>
      </c>
      <c r="B97" s="52" t="s">
        <v>71</v>
      </c>
      <c r="C97" s="53"/>
      <c r="D97" s="53"/>
      <c r="E97" s="53"/>
      <c r="F97" s="54"/>
      <c r="G97" s="24">
        <v>2335062</v>
      </c>
      <c r="H97" s="32">
        <f>I97-G97</f>
        <v>72242</v>
      </c>
      <c r="I97" s="25">
        <v>2407304</v>
      </c>
    </row>
    <row r="98" spans="1:9" ht="28.5" customHeight="1" outlineLevel="2" x14ac:dyDescent="0.2">
      <c r="A98" s="48"/>
      <c r="B98" s="49"/>
      <c r="C98" s="49" t="s">
        <v>61</v>
      </c>
      <c r="D98" s="75" t="s">
        <v>62</v>
      </c>
      <c r="E98" s="76"/>
      <c r="F98" s="77"/>
      <c r="G98" s="3"/>
      <c r="H98" s="15"/>
      <c r="I98" s="8"/>
    </row>
    <row r="99" spans="1:9" ht="26.25" customHeight="1" outlineLevel="2" x14ac:dyDescent="0.2">
      <c r="A99" s="48"/>
      <c r="B99" s="49"/>
      <c r="C99" s="49"/>
      <c r="D99" s="49"/>
      <c r="E99" s="49" t="s">
        <v>3</v>
      </c>
      <c r="F99" s="49" t="s">
        <v>4</v>
      </c>
      <c r="G99" s="3">
        <v>30406</v>
      </c>
      <c r="H99" s="15">
        <f t="shared" ref="H99:H120" si="8">I99-G99</f>
        <v>0</v>
      </c>
      <c r="I99" s="8">
        <v>30406</v>
      </c>
    </row>
    <row r="100" spans="1:9" ht="26.25" customHeight="1" outlineLevel="1" x14ac:dyDescent="0.2">
      <c r="A100" s="48"/>
      <c r="B100" s="49"/>
      <c r="C100" s="49"/>
      <c r="D100" s="49"/>
      <c r="E100" s="49" t="s">
        <v>5</v>
      </c>
      <c r="F100" s="49" t="s">
        <v>6</v>
      </c>
      <c r="G100" s="3">
        <v>75327</v>
      </c>
      <c r="H100" s="15">
        <f t="shared" si="8"/>
        <v>0</v>
      </c>
      <c r="I100" s="8">
        <v>75327</v>
      </c>
    </row>
    <row r="101" spans="1:9" ht="12.75" outlineLevel="2" x14ac:dyDescent="0.2">
      <c r="A101" s="48"/>
      <c r="B101" s="49"/>
      <c r="C101" s="49" t="s">
        <v>63</v>
      </c>
      <c r="D101" s="75" t="s">
        <v>64</v>
      </c>
      <c r="E101" s="76"/>
      <c r="F101" s="77"/>
      <c r="G101" s="3"/>
      <c r="H101" s="15"/>
      <c r="I101" s="8"/>
    </row>
    <row r="102" spans="1:9" ht="26.25" customHeight="1" outlineLevel="2" x14ac:dyDescent="0.2">
      <c r="A102" s="48"/>
      <c r="B102" s="49"/>
      <c r="C102" s="49"/>
      <c r="D102" s="49"/>
      <c r="E102" s="49" t="s">
        <v>3</v>
      </c>
      <c r="F102" s="49" t="s">
        <v>4</v>
      </c>
      <c r="G102" s="3">
        <v>112094</v>
      </c>
      <c r="H102" s="15">
        <f t="shared" si="8"/>
        <v>0</v>
      </c>
      <c r="I102" s="8">
        <v>112094</v>
      </c>
    </row>
    <row r="103" spans="1:9" ht="26.25" customHeight="1" outlineLevel="2" x14ac:dyDescent="0.2">
      <c r="A103" s="48"/>
      <c r="B103" s="49"/>
      <c r="C103" s="49"/>
      <c r="D103" s="49"/>
      <c r="E103" s="49" t="s">
        <v>5</v>
      </c>
      <c r="F103" s="49" t="s">
        <v>6</v>
      </c>
      <c r="G103" s="3">
        <v>8035</v>
      </c>
      <c r="H103" s="15">
        <f t="shared" si="8"/>
        <v>0</v>
      </c>
      <c r="I103" s="8">
        <v>8035</v>
      </c>
    </row>
    <row r="104" spans="1:9" ht="26.25" customHeight="1" outlineLevel="2" x14ac:dyDescent="0.2">
      <c r="A104" s="48"/>
      <c r="B104" s="49"/>
      <c r="C104" s="49"/>
      <c r="D104" s="49"/>
      <c r="E104" s="49" t="s">
        <v>7</v>
      </c>
      <c r="F104" s="49" t="s">
        <v>8</v>
      </c>
      <c r="G104" s="3">
        <v>2210</v>
      </c>
      <c r="H104" s="15">
        <f t="shared" si="8"/>
        <v>0</v>
      </c>
      <c r="I104" s="8">
        <v>2210</v>
      </c>
    </row>
    <row r="105" spans="1:9" ht="26.25" customHeight="1" outlineLevel="1" x14ac:dyDescent="0.2">
      <c r="A105" s="48"/>
      <c r="B105" s="49"/>
      <c r="C105" s="49"/>
      <c r="D105" s="49"/>
      <c r="E105" s="49" t="s">
        <v>32</v>
      </c>
      <c r="F105" s="49" t="s">
        <v>33</v>
      </c>
      <c r="G105" s="3">
        <v>142700</v>
      </c>
      <c r="H105" s="15">
        <f t="shared" si="8"/>
        <v>-500</v>
      </c>
      <c r="I105" s="8">
        <v>142200</v>
      </c>
    </row>
    <row r="106" spans="1:9" ht="12.75" outlineLevel="2" x14ac:dyDescent="0.2">
      <c r="A106" s="48"/>
      <c r="B106" s="49"/>
      <c r="C106" s="49" t="s">
        <v>65</v>
      </c>
      <c r="D106" s="75" t="s">
        <v>66</v>
      </c>
      <c r="E106" s="76"/>
      <c r="F106" s="77"/>
      <c r="G106" s="3"/>
      <c r="H106" s="15">
        <f t="shared" si="8"/>
        <v>0</v>
      </c>
      <c r="I106" s="8"/>
    </row>
    <row r="107" spans="1:9" ht="26.25" customHeight="1" outlineLevel="2" x14ac:dyDescent="0.2">
      <c r="A107" s="48"/>
      <c r="B107" s="49"/>
      <c r="C107" s="49"/>
      <c r="D107" s="49"/>
      <c r="E107" s="49" t="s">
        <v>3</v>
      </c>
      <c r="F107" s="49" t="s">
        <v>4</v>
      </c>
      <c r="G107" s="3">
        <v>1298</v>
      </c>
      <c r="H107" s="15">
        <f t="shared" si="8"/>
        <v>742</v>
      </c>
      <c r="I107" s="8">
        <v>2040</v>
      </c>
    </row>
    <row r="108" spans="1:9" ht="26.25" customHeight="1" outlineLevel="2" x14ac:dyDescent="0.2">
      <c r="A108" s="48"/>
      <c r="B108" s="49"/>
      <c r="C108" s="49"/>
      <c r="D108" s="49"/>
      <c r="E108" s="49" t="s">
        <v>5</v>
      </c>
      <c r="F108" s="49" t="s">
        <v>6</v>
      </c>
      <c r="G108" s="3">
        <v>175</v>
      </c>
      <c r="H108" s="15">
        <f t="shared" si="8"/>
        <v>100</v>
      </c>
      <c r="I108" s="8">
        <v>275</v>
      </c>
    </row>
    <row r="109" spans="1:9" ht="26.25" customHeight="1" outlineLevel="1" x14ac:dyDescent="0.2">
      <c r="A109" s="48"/>
      <c r="B109" s="49"/>
      <c r="C109" s="49"/>
      <c r="D109" s="49"/>
      <c r="E109" s="49" t="s">
        <v>32</v>
      </c>
      <c r="F109" s="49" t="s">
        <v>33</v>
      </c>
      <c r="G109" s="3">
        <v>5250</v>
      </c>
      <c r="H109" s="15">
        <f t="shared" si="8"/>
        <v>3000</v>
      </c>
      <c r="I109" s="8">
        <v>8250</v>
      </c>
    </row>
    <row r="110" spans="1:9" ht="27.75" customHeight="1" outlineLevel="2" x14ac:dyDescent="0.2">
      <c r="A110" s="48"/>
      <c r="B110" s="49"/>
      <c r="C110" s="49" t="s">
        <v>67</v>
      </c>
      <c r="D110" s="75" t="s">
        <v>68</v>
      </c>
      <c r="E110" s="76"/>
      <c r="F110" s="77"/>
      <c r="G110" s="3"/>
      <c r="H110" s="15"/>
      <c r="I110" s="8"/>
    </row>
    <row r="111" spans="1:9" ht="26.25" customHeight="1" outlineLevel="2" x14ac:dyDescent="0.2">
      <c r="A111" s="48"/>
      <c r="B111" s="49"/>
      <c r="C111" s="49"/>
      <c r="D111" s="49"/>
      <c r="E111" s="49" t="s">
        <v>3</v>
      </c>
      <c r="F111" s="49" t="s">
        <v>4</v>
      </c>
      <c r="G111" s="3">
        <v>454424</v>
      </c>
      <c r="H111" s="15">
        <f t="shared" si="8"/>
        <v>52000</v>
      </c>
      <c r="I111" s="8">
        <v>506424</v>
      </c>
    </row>
    <row r="112" spans="1:9" ht="26.25" customHeight="1" outlineLevel="2" x14ac:dyDescent="0.2">
      <c r="A112" s="48"/>
      <c r="B112" s="49"/>
      <c r="C112" s="49"/>
      <c r="D112" s="49"/>
      <c r="E112" s="49" t="s">
        <v>5</v>
      </c>
      <c r="F112" s="49" t="s">
        <v>6</v>
      </c>
      <c r="G112" s="3">
        <v>71676</v>
      </c>
      <c r="H112" s="15">
        <f t="shared" si="8"/>
        <v>1400</v>
      </c>
      <c r="I112" s="8">
        <v>73076</v>
      </c>
    </row>
    <row r="113" spans="1:9" ht="26.25" customHeight="1" outlineLevel="2" x14ac:dyDescent="0.2">
      <c r="A113" s="48"/>
      <c r="B113" s="49"/>
      <c r="C113" s="49"/>
      <c r="D113" s="49"/>
      <c r="E113" s="49" t="s">
        <v>7</v>
      </c>
      <c r="F113" s="49" t="s">
        <v>8</v>
      </c>
      <c r="G113" s="3">
        <v>13479</v>
      </c>
      <c r="H113" s="15">
        <f t="shared" si="8"/>
        <v>0</v>
      </c>
      <c r="I113" s="8">
        <v>13479</v>
      </c>
    </row>
    <row r="114" spans="1:9" ht="26.25" customHeight="1" outlineLevel="1" x14ac:dyDescent="0.2">
      <c r="A114" s="48"/>
      <c r="B114" s="49"/>
      <c r="C114" s="49"/>
      <c r="D114" s="49"/>
      <c r="E114" s="49" t="s">
        <v>32</v>
      </c>
      <c r="F114" s="49" t="s">
        <v>33</v>
      </c>
      <c r="G114" s="3">
        <v>826085</v>
      </c>
      <c r="H114" s="15">
        <f t="shared" si="8"/>
        <v>500</v>
      </c>
      <c r="I114" s="8">
        <v>826585</v>
      </c>
    </row>
    <row r="115" spans="1:9" ht="24" customHeight="1" outlineLevel="2" x14ac:dyDescent="0.2">
      <c r="A115" s="48"/>
      <c r="B115" s="49"/>
      <c r="C115" s="49" t="s">
        <v>69</v>
      </c>
      <c r="D115" s="75" t="s">
        <v>70</v>
      </c>
      <c r="E115" s="76"/>
      <c r="F115" s="77"/>
      <c r="G115" s="3"/>
      <c r="H115" s="15"/>
      <c r="I115" s="8"/>
    </row>
    <row r="116" spans="1:9" ht="26.25" customHeight="1" outlineLevel="2" x14ac:dyDescent="0.2">
      <c r="A116" s="48"/>
      <c r="B116" s="49"/>
      <c r="C116" s="49"/>
      <c r="D116" s="49"/>
      <c r="E116" s="49" t="s">
        <v>3</v>
      </c>
      <c r="F116" s="49" t="s">
        <v>4</v>
      </c>
      <c r="G116" s="3">
        <v>7200</v>
      </c>
      <c r="H116" s="15">
        <f t="shared" si="8"/>
        <v>0</v>
      </c>
      <c r="I116" s="8">
        <v>7200</v>
      </c>
    </row>
    <row r="117" spans="1:9" ht="26.25" customHeight="1" outlineLevel="2" x14ac:dyDescent="0.2">
      <c r="A117" s="48"/>
      <c r="B117" s="49"/>
      <c r="C117" s="49"/>
      <c r="D117" s="49"/>
      <c r="E117" s="49" t="s">
        <v>5</v>
      </c>
      <c r="F117" s="49" t="s">
        <v>6</v>
      </c>
      <c r="G117" s="3">
        <v>39400</v>
      </c>
      <c r="H117" s="15">
        <f t="shared" si="8"/>
        <v>0</v>
      </c>
      <c r="I117" s="8">
        <v>39400</v>
      </c>
    </row>
    <row r="118" spans="1:9" ht="26.25" customHeight="1" outlineLevel="2" x14ac:dyDescent="0.2">
      <c r="A118" s="48"/>
      <c r="B118" s="49"/>
      <c r="C118" s="49"/>
      <c r="D118" s="49"/>
      <c r="E118" s="49" t="s">
        <v>20</v>
      </c>
      <c r="F118" s="49" t="s">
        <v>21</v>
      </c>
      <c r="G118" s="3">
        <v>13780</v>
      </c>
      <c r="H118" s="15">
        <f t="shared" si="8"/>
        <v>0</v>
      </c>
      <c r="I118" s="8">
        <v>13780</v>
      </c>
    </row>
    <row r="119" spans="1:9" ht="26.25" customHeight="1" outlineLevel="2" x14ac:dyDescent="0.2">
      <c r="A119" s="48"/>
      <c r="B119" s="49"/>
      <c r="C119" s="49"/>
      <c r="D119" s="49"/>
      <c r="E119" s="49" t="s">
        <v>32</v>
      </c>
      <c r="F119" s="49" t="s">
        <v>33</v>
      </c>
      <c r="G119" s="3">
        <v>258000</v>
      </c>
      <c r="H119" s="15">
        <f t="shared" si="8"/>
        <v>15000</v>
      </c>
      <c r="I119" s="8">
        <v>273000</v>
      </c>
    </row>
    <row r="120" spans="1:9" ht="45" collapsed="1" x14ac:dyDescent="0.2">
      <c r="A120" s="50"/>
      <c r="B120" s="51"/>
      <c r="C120" s="51"/>
      <c r="D120" s="51"/>
      <c r="E120" s="51" t="s">
        <v>15</v>
      </c>
      <c r="F120" s="51" t="s">
        <v>80</v>
      </c>
      <c r="G120" s="29">
        <v>273523</v>
      </c>
      <c r="H120" s="30">
        <f t="shared" si="8"/>
        <v>0</v>
      </c>
      <c r="I120" s="31">
        <v>273523</v>
      </c>
    </row>
    <row r="121" spans="1:9" ht="26.25" customHeight="1" x14ac:dyDescent="0.2">
      <c r="A121" s="61" t="s">
        <v>93</v>
      </c>
      <c r="B121" s="62"/>
      <c r="C121" s="62"/>
      <c r="D121" s="62"/>
      <c r="E121" s="62"/>
      <c r="F121" s="63"/>
      <c r="G121" s="41">
        <f>G9+G20+G29+G51+G57+G61+G75+G97</f>
        <v>19940801</v>
      </c>
      <c r="H121" s="40">
        <f>I121-G121</f>
        <v>923451</v>
      </c>
      <c r="I121" s="41">
        <f>I9+I20+I29+I51+I57+I61+I75+I97</f>
        <v>20864252</v>
      </c>
    </row>
    <row r="122" spans="1:9" ht="26.25" customHeight="1" x14ac:dyDescent="0.2">
      <c r="A122" s="61" t="s">
        <v>81</v>
      </c>
      <c r="B122" s="62"/>
      <c r="C122" s="62"/>
      <c r="D122" s="62"/>
      <c r="E122" s="62"/>
      <c r="F122" s="63"/>
      <c r="G122" s="39">
        <f>G124+G123+G125</f>
        <v>1559182</v>
      </c>
      <c r="H122" s="42">
        <f>SUM(H123:H125)</f>
        <v>-14196</v>
      </c>
      <c r="I122" s="41">
        <f>I124+I123+I125</f>
        <v>1544986</v>
      </c>
    </row>
    <row r="123" spans="1:9" ht="26.25" customHeight="1" x14ac:dyDescent="0.2">
      <c r="A123" s="64" t="s">
        <v>82</v>
      </c>
      <c r="B123" s="65"/>
      <c r="C123" s="65"/>
      <c r="D123" s="65"/>
      <c r="E123" s="65"/>
      <c r="F123" s="66"/>
      <c r="G123" s="3">
        <v>382063</v>
      </c>
      <c r="H123" s="15">
        <f>-80000-7615-4581-2000</f>
        <v>-94196</v>
      </c>
      <c r="I123" s="8">
        <f>G123+H123</f>
        <v>287867</v>
      </c>
    </row>
    <row r="124" spans="1:9" ht="26.25" customHeight="1" x14ac:dyDescent="0.2">
      <c r="A124" s="58" t="s">
        <v>83</v>
      </c>
      <c r="B124" s="59"/>
      <c r="C124" s="59"/>
      <c r="D124" s="59"/>
      <c r="E124" s="59"/>
      <c r="F124" s="60"/>
      <c r="G124" s="3">
        <v>895619</v>
      </c>
      <c r="H124" s="15"/>
      <c r="I124" s="8">
        <f>G124+H124</f>
        <v>895619</v>
      </c>
    </row>
    <row r="125" spans="1:9" ht="26.25" customHeight="1" x14ac:dyDescent="0.2">
      <c r="A125" s="58" t="s">
        <v>84</v>
      </c>
      <c r="B125" s="59"/>
      <c r="C125" s="59"/>
      <c r="D125" s="59"/>
      <c r="E125" s="59"/>
      <c r="F125" s="60"/>
      <c r="G125" s="18">
        <v>281500</v>
      </c>
      <c r="H125" s="34">
        <v>80000</v>
      </c>
      <c r="I125" s="20">
        <f>G125+H125</f>
        <v>361500</v>
      </c>
    </row>
    <row r="126" spans="1:9" ht="26.25" customHeight="1" x14ac:dyDescent="0.2">
      <c r="A126" s="61" t="s">
        <v>85</v>
      </c>
      <c r="B126" s="62"/>
      <c r="C126" s="62"/>
      <c r="D126" s="62"/>
      <c r="E126" s="62"/>
      <c r="F126" s="63"/>
      <c r="G126" s="39">
        <v>-162832</v>
      </c>
      <c r="H126" s="40">
        <f>I126-G126</f>
        <v>0</v>
      </c>
      <c r="I126" s="41">
        <v>-162832</v>
      </c>
    </row>
    <row r="127" spans="1:9" ht="26.25" customHeight="1" x14ac:dyDescent="0.2">
      <c r="A127" s="88" t="s">
        <v>88</v>
      </c>
      <c r="B127" s="89"/>
      <c r="C127" s="89"/>
      <c r="D127" s="89"/>
      <c r="E127" s="89"/>
      <c r="F127" s="90"/>
      <c r="G127" s="39">
        <f>G128+G133</f>
        <v>1641511</v>
      </c>
      <c r="H127" s="39">
        <f t="shared" ref="H127:I127" si="9">H128+H133</f>
        <v>0</v>
      </c>
      <c r="I127" s="41">
        <f t="shared" si="9"/>
        <v>1641511</v>
      </c>
    </row>
    <row r="128" spans="1:9" ht="26.25" customHeight="1" x14ac:dyDescent="0.2">
      <c r="A128" s="43" t="s">
        <v>41</v>
      </c>
      <c r="B128" s="55" t="s">
        <v>44</v>
      </c>
      <c r="C128" s="56"/>
      <c r="D128" s="56"/>
      <c r="E128" s="56"/>
      <c r="F128" s="57"/>
      <c r="G128" s="2">
        <v>1318268</v>
      </c>
      <c r="H128" s="33">
        <f>I128-G128</f>
        <v>4000</v>
      </c>
      <c r="I128" s="7">
        <v>1322268</v>
      </c>
    </row>
    <row r="129" spans="1:9" ht="26.25" customHeight="1" x14ac:dyDescent="0.2">
      <c r="A129" s="48"/>
      <c r="B129" s="49"/>
      <c r="C129" s="35" t="s">
        <v>89</v>
      </c>
      <c r="D129" s="75" t="s">
        <v>90</v>
      </c>
      <c r="E129" s="76"/>
      <c r="F129" s="77"/>
      <c r="G129" s="3"/>
      <c r="H129" s="15"/>
      <c r="I129" s="8"/>
    </row>
    <row r="130" spans="1:9" ht="26.25" customHeight="1" x14ac:dyDescent="0.2">
      <c r="A130" s="48"/>
      <c r="B130" s="49"/>
      <c r="C130" s="49"/>
      <c r="D130" s="49"/>
      <c r="E130" s="49" t="s">
        <v>3</v>
      </c>
      <c r="F130" s="49" t="s">
        <v>4</v>
      </c>
      <c r="G130" s="3">
        <v>959209</v>
      </c>
      <c r="H130" s="15">
        <f t="shared" ref="H130:H132" si="10">I130-G130</f>
        <v>0</v>
      </c>
      <c r="I130" s="8">
        <v>959209</v>
      </c>
    </row>
    <row r="131" spans="1:9" ht="26.25" customHeight="1" x14ac:dyDescent="0.2">
      <c r="A131" s="48"/>
      <c r="B131" s="49"/>
      <c r="C131" s="49"/>
      <c r="D131" s="49"/>
      <c r="E131" s="49" t="s">
        <v>5</v>
      </c>
      <c r="F131" s="49" t="s">
        <v>6</v>
      </c>
      <c r="G131" s="3">
        <v>337307</v>
      </c>
      <c r="H131" s="15">
        <f t="shared" si="10"/>
        <v>4000</v>
      </c>
      <c r="I131" s="8">
        <v>341307</v>
      </c>
    </row>
    <row r="132" spans="1:9" ht="45" x14ac:dyDescent="0.2">
      <c r="A132" s="50"/>
      <c r="B132" s="51"/>
      <c r="C132" s="51"/>
      <c r="D132" s="51"/>
      <c r="E132" s="51" t="s">
        <v>15</v>
      </c>
      <c r="F132" s="51" t="s">
        <v>80</v>
      </c>
      <c r="G132" s="29">
        <v>21752</v>
      </c>
      <c r="H132" s="15">
        <f t="shared" si="10"/>
        <v>0</v>
      </c>
      <c r="I132" s="31">
        <v>21752</v>
      </c>
    </row>
    <row r="133" spans="1:9" ht="26.25" customHeight="1" x14ac:dyDescent="0.2">
      <c r="A133" s="28" t="s">
        <v>60</v>
      </c>
      <c r="B133" s="52" t="s">
        <v>71</v>
      </c>
      <c r="C133" s="53"/>
      <c r="D133" s="53"/>
      <c r="E133" s="53"/>
      <c r="F133" s="54"/>
      <c r="G133" s="24">
        <v>323243</v>
      </c>
      <c r="H133" s="32">
        <f>I133-G133</f>
        <v>-4000</v>
      </c>
      <c r="I133" s="25">
        <v>319243</v>
      </c>
    </row>
    <row r="134" spans="1:9" ht="26.25" customHeight="1" x14ac:dyDescent="0.2">
      <c r="A134" s="48"/>
      <c r="B134" s="49"/>
      <c r="C134" s="35" t="s">
        <v>91</v>
      </c>
      <c r="D134" s="75" t="s">
        <v>92</v>
      </c>
      <c r="E134" s="76"/>
      <c r="F134" s="77"/>
      <c r="G134" s="3"/>
      <c r="H134" s="15"/>
      <c r="I134" s="8"/>
    </row>
    <row r="135" spans="1:9" ht="26.25" customHeight="1" x14ac:dyDescent="0.2">
      <c r="A135" s="48"/>
      <c r="B135" s="49"/>
      <c r="C135" s="49"/>
      <c r="D135" s="49"/>
      <c r="E135" s="49" t="s">
        <v>3</v>
      </c>
      <c r="F135" s="49" t="s">
        <v>4</v>
      </c>
      <c r="G135" s="3">
        <v>211783</v>
      </c>
      <c r="H135" s="15">
        <f t="shared" ref="H135:H138" si="11">I135-G135</f>
        <v>0</v>
      </c>
      <c r="I135" s="8">
        <v>211783</v>
      </c>
    </row>
    <row r="136" spans="1:9" ht="26.25" customHeight="1" x14ac:dyDescent="0.2">
      <c r="A136" s="48"/>
      <c r="B136" s="49"/>
      <c r="C136" s="49"/>
      <c r="D136" s="49"/>
      <c r="E136" s="49" t="s">
        <v>5</v>
      </c>
      <c r="F136" s="49" t="s">
        <v>6</v>
      </c>
      <c r="G136" s="3">
        <v>103460</v>
      </c>
      <c r="H136" s="15">
        <f t="shared" si="11"/>
        <v>1000</v>
      </c>
      <c r="I136" s="8">
        <v>104460</v>
      </c>
    </row>
    <row r="137" spans="1:9" ht="26.25" customHeight="1" x14ac:dyDescent="0.2">
      <c r="A137" s="16"/>
      <c r="B137" s="17"/>
      <c r="C137" s="17"/>
      <c r="D137" s="17"/>
      <c r="E137" s="17" t="s">
        <v>7</v>
      </c>
      <c r="F137" s="17" t="s">
        <v>8</v>
      </c>
      <c r="G137" s="18">
        <v>8000</v>
      </c>
      <c r="H137" s="19">
        <f t="shared" si="11"/>
        <v>-5000</v>
      </c>
      <c r="I137" s="20">
        <v>3000</v>
      </c>
    </row>
    <row r="138" spans="1:9" ht="26.25" customHeight="1" x14ac:dyDescent="0.2">
      <c r="A138" s="82" t="s">
        <v>82</v>
      </c>
      <c r="B138" s="83"/>
      <c r="C138" s="83"/>
      <c r="D138" s="83"/>
      <c r="E138" s="83"/>
      <c r="F138" s="84"/>
      <c r="G138" s="36">
        <v>164075</v>
      </c>
      <c r="H138" s="37">
        <f t="shared" si="11"/>
        <v>0</v>
      </c>
      <c r="I138" s="38">
        <v>164075</v>
      </c>
    </row>
    <row r="139" spans="1:9" ht="12.75" x14ac:dyDescent="0.2">
      <c r="A139" s="9"/>
      <c r="B139" s="10"/>
      <c r="C139" s="10"/>
      <c r="D139" s="10"/>
      <c r="E139" s="10"/>
      <c r="F139" s="10"/>
      <c r="G139" s="10"/>
      <c r="H139" s="44"/>
      <c r="I139" s="45"/>
    </row>
    <row r="140" spans="1:9" ht="26.25" customHeight="1" x14ac:dyDescent="0.2">
      <c r="A140" s="85" t="s">
        <v>94</v>
      </c>
      <c r="B140" s="86"/>
      <c r="C140" s="86"/>
      <c r="D140" s="86"/>
      <c r="E140" s="86"/>
      <c r="F140" s="87"/>
      <c r="G140" s="46">
        <f>G121+G122+G126+G127+G138</f>
        <v>23142737</v>
      </c>
      <c r="H140" s="46">
        <f>H121+H122+H126+H127+H138</f>
        <v>909255</v>
      </c>
      <c r="I140" s="47">
        <f>I121+I122+I126+I127+I138</f>
        <v>24051992</v>
      </c>
    </row>
  </sheetData>
  <mergeCells count="85">
    <mergeCell ref="A3:I3"/>
    <mergeCell ref="A4:I4"/>
    <mergeCell ref="A5:I5"/>
    <mergeCell ref="B133:F133"/>
    <mergeCell ref="D134:F134"/>
    <mergeCell ref="A17:B17"/>
    <mergeCell ref="D17:F17"/>
    <mergeCell ref="A18:D18"/>
    <mergeCell ref="A19:D19"/>
    <mergeCell ref="A30:B30"/>
    <mergeCell ref="D30:F30"/>
    <mergeCell ref="A21:B21"/>
    <mergeCell ref="D21:F21"/>
    <mergeCell ref="A22:D22"/>
    <mergeCell ref="A23:D23"/>
    <mergeCell ref="A24:D24"/>
    <mergeCell ref="A138:F138"/>
    <mergeCell ref="A140:F140"/>
    <mergeCell ref="B9:F9"/>
    <mergeCell ref="A10:B10"/>
    <mergeCell ref="D10:F10"/>
    <mergeCell ref="D129:F129"/>
    <mergeCell ref="B128:F128"/>
    <mergeCell ref="A127:F127"/>
    <mergeCell ref="B20:F20"/>
    <mergeCell ref="A11:D11"/>
    <mergeCell ref="A12:D12"/>
    <mergeCell ref="A13:D13"/>
    <mergeCell ref="A14:B14"/>
    <mergeCell ref="D14:F14"/>
    <mergeCell ref="A15:D15"/>
    <mergeCell ref="A16:D16"/>
    <mergeCell ref="A25:D25"/>
    <mergeCell ref="A26:B26"/>
    <mergeCell ref="D26:F26"/>
    <mergeCell ref="A27:D27"/>
    <mergeCell ref="A28:D28"/>
    <mergeCell ref="B29:F29"/>
    <mergeCell ref="A40:D40"/>
    <mergeCell ref="A31:D31"/>
    <mergeCell ref="A32:D32"/>
    <mergeCell ref="A33:D33"/>
    <mergeCell ref="A34:B34"/>
    <mergeCell ref="D34:F34"/>
    <mergeCell ref="A35:D35"/>
    <mergeCell ref="A36:D36"/>
    <mergeCell ref="A37:D37"/>
    <mergeCell ref="A38:D38"/>
    <mergeCell ref="A39:B39"/>
    <mergeCell ref="D39:F39"/>
    <mergeCell ref="A48:D48"/>
    <mergeCell ref="A49:D49"/>
    <mergeCell ref="A41:D41"/>
    <mergeCell ref="A42:D42"/>
    <mergeCell ref="A43:D43"/>
    <mergeCell ref="A44:D44"/>
    <mergeCell ref="A45:B45"/>
    <mergeCell ref="D45:F45"/>
    <mergeCell ref="E7:F8"/>
    <mergeCell ref="A7:D8"/>
    <mergeCell ref="D115:F115"/>
    <mergeCell ref="D110:F110"/>
    <mergeCell ref="D106:F106"/>
    <mergeCell ref="D101:F101"/>
    <mergeCell ref="D98:F98"/>
    <mergeCell ref="D91:F91"/>
    <mergeCell ref="D86:F86"/>
    <mergeCell ref="D80:F80"/>
    <mergeCell ref="D76:F76"/>
    <mergeCell ref="D62:F62"/>
    <mergeCell ref="D58:F58"/>
    <mergeCell ref="D52:F52"/>
    <mergeCell ref="A46:D46"/>
    <mergeCell ref="A47:D47"/>
    <mergeCell ref="A124:F124"/>
    <mergeCell ref="A126:F126"/>
    <mergeCell ref="A125:F125"/>
    <mergeCell ref="A121:F121"/>
    <mergeCell ref="A122:F122"/>
    <mergeCell ref="A123:F123"/>
    <mergeCell ref="B51:F51"/>
    <mergeCell ref="B57:F57"/>
    <mergeCell ref="B61:F61"/>
    <mergeCell ref="B75:F75"/>
    <mergeCell ref="B97:F97"/>
  </mergeCells>
  <pageMargins left="0.7" right="0.7" top="0.75" bottom="0.75" header="0.3" footer="0.3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4.4. Izdevumi atbilstoši valdīb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Gatis Vigants</dc:creator>
  <cp:lastModifiedBy>Sanita Djadela</cp:lastModifiedBy>
  <cp:lastPrinted>2023-10-26T11:31:24Z</cp:lastPrinted>
  <dcterms:created xsi:type="dcterms:W3CDTF">2023-10-17T10:59:10Z</dcterms:created>
  <dcterms:modified xsi:type="dcterms:W3CDTF">2023-11-03T12:25:47Z</dcterms:modified>
</cp:coreProperties>
</file>