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28920" yWindow="-120" windowWidth="23280" windowHeight="13200" activeTab="5"/>
  </bookViews>
  <sheets>
    <sheet name="1_pielikums" sheetId="5" r:id="rId1"/>
    <sheet name="2_pielikums" sheetId="6" r:id="rId2"/>
    <sheet name="3_pielikums" sheetId="1" r:id="rId3"/>
    <sheet name="4_pielikums" sheetId="3" r:id="rId4"/>
    <sheet name="5_pielikums" sheetId="7" r:id="rId5"/>
    <sheet name="6_pielikums" sheetId="4" r:id="rId6"/>
  </sheets>
  <definedNames>
    <definedName name="Excel_BuiltIn_Print_Titles_1" localSheetId="4">#REF!</definedName>
    <definedName name="Excel_BuiltIn_Print_Titles_1" localSheetId="5">'6_pielikums'!$A$4:$IN$6</definedName>
    <definedName name="Excel_BuiltIn_Print_Titles_1">#REF!</definedName>
    <definedName name="_xlnm.Print_Area" localSheetId="5">'6_pielikums'!$A:$Q</definedName>
    <definedName name="_xlnm.Print_Titles" localSheetId="5">'6_pielikums'!$4:$6</definedName>
  </definedNames>
  <calcPr calcId="145621"/>
</workbook>
</file>

<file path=xl/calcChain.xml><?xml version="1.0" encoding="utf-8"?>
<calcChain xmlns="http://schemas.openxmlformats.org/spreadsheetml/2006/main">
  <c r="I24" i="7" l="1"/>
  <c r="Q161" i="4"/>
  <c r="O159" i="4"/>
  <c r="N159" i="4"/>
  <c r="M159" i="4"/>
  <c r="L159" i="4"/>
  <c r="K159" i="4"/>
  <c r="J159" i="4"/>
  <c r="I159" i="4"/>
  <c r="Q157" i="4"/>
  <c r="P157" i="4"/>
  <c r="O157" i="4"/>
  <c r="N157" i="4"/>
  <c r="M157" i="4"/>
  <c r="L157" i="4"/>
  <c r="K157" i="4"/>
  <c r="J157" i="4"/>
  <c r="I157" i="4"/>
  <c r="H157" i="4"/>
  <c r="G157" i="4"/>
  <c r="Q153" i="4"/>
  <c r="P153" i="4"/>
  <c r="O153" i="4"/>
  <c r="N153" i="4"/>
  <c r="M153" i="4"/>
  <c r="L153" i="4"/>
  <c r="K153" i="4"/>
  <c r="J153" i="4"/>
  <c r="I153" i="4"/>
  <c r="H153" i="4"/>
  <c r="G153" i="4"/>
  <c r="Q152" i="4"/>
  <c r="Q151" i="4"/>
  <c r="Q150" i="4"/>
  <c r="Q149" i="4"/>
  <c r="Q148" i="4"/>
  <c r="Q147" i="4"/>
  <c r="Q146" i="4"/>
  <c r="Q145" i="4"/>
  <c r="Q144" i="4"/>
  <c r="Q143" i="4"/>
  <c r="Q142" i="4"/>
  <c r="Q141" i="4"/>
  <c r="Q140" i="4"/>
  <c r="AL137" i="4"/>
  <c r="AK137" i="4"/>
  <c r="AJ137" i="4"/>
  <c r="AI137" i="4"/>
  <c r="AH137" i="4"/>
  <c r="AG137" i="4"/>
  <c r="AF137" i="4"/>
  <c r="AE137" i="4"/>
  <c r="AD137" i="4"/>
  <c r="AC137" i="4"/>
  <c r="AB137" i="4"/>
  <c r="AA137" i="4"/>
  <c r="Z137" i="4"/>
  <c r="Y137" i="4"/>
  <c r="X137" i="4"/>
  <c r="W137" i="4"/>
  <c r="V137" i="4"/>
  <c r="U137" i="4"/>
  <c r="T137" i="4"/>
  <c r="S137" i="4"/>
  <c r="R137" i="4"/>
  <c r="Q137" i="4"/>
  <c r="P137" i="4"/>
  <c r="O137" i="4"/>
  <c r="N137" i="4"/>
  <c r="M137" i="4"/>
  <c r="L137" i="4"/>
  <c r="K137" i="4"/>
  <c r="J137" i="4"/>
  <c r="I137" i="4"/>
  <c r="H137" i="4"/>
  <c r="G137" i="4"/>
  <c r="Q136" i="4"/>
  <c r="Q135" i="4"/>
  <c r="Q134" i="4"/>
  <c r="Q133" i="4"/>
  <c r="Q132" i="4"/>
  <c r="Q131" i="4"/>
  <c r="Q130" i="4"/>
  <c r="Q129" i="4"/>
  <c r="Q128" i="4"/>
  <c r="Q127" i="4"/>
  <c r="Q126" i="4"/>
  <c r="Q125" i="4"/>
  <c r="Q124" i="4"/>
  <c r="Q123" i="4"/>
  <c r="Q122" i="4"/>
  <c r="Q121" i="4"/>
  <c r="Q120" i="4"/>
  <c r="Q119" i="4"/>
  <c r="Q118" i="4"/>
  <c r="Q117" i="4"/>
  <c r="Q116" i="4"/>
  <c r="Q115" i="4"/>
  <c r="Q114" i="4"/>
  <c r="Q113" i="4"/>
  <c r="Q112" i="4"/>
  <c r="Q111" i="4"/>
  <c r="Q110" i="4"/>
  <c r="Q109" i="4"/>
  <c r="Q108" i="4"/>
  <c r="Q107" i="4"/>
  <c r="Q106" i="4"/>
  <c r="Q105" i="4"/>
  <c r="Q104" i="4"/>
  <c r="Q103" i="4"/>
  <c r="Q102" i="4"/>
  <c r="Q101" i="4"/>
  <c r="Q100" i="4"/>
  <c r="Q99" i="4"/>
  <c r="Q98" i="4"/>
  <c r="Q97" i="4"/>
  <c r="Q96" i="4"/>
  <c r="Q95" i="4"/>
  <c r="Q94" i="4"/>
  <c r="Q93" i="4"/>
  <c r="Q92" i="4"/>
  <c r="Q91" i="4"/>
  <c r="Q90" i="4"/>
  <c r="Q89" i="4"/>
  <c r="Q88" i="4"/>
  <c r="Q87" i="4"/>
  <c r="Q86" i="4"/>
  <c r="Q85" i="4"/>
  <c r="Q84" i="4"/>
  <c r="Q83" i="4"/>
  <c r="Q82" i="4"/>
  <c r="Q81" i="4"/>
  <c r="Q80" i="4"/>
  <c r="Q79" i="4"/>
  <c r="Q78" i="4"/>
  <c r="Q77" i="4"/>
  <c r="Q76" i="4"/>
  <c r="Q75" i="4"/>
  <c r="Q74" i="4"/>
  <c r="Q73" i="4"/>
  <c r="Q72" i="4"/>
  <c r="Q71" i="4"/>
  <c r="Q70" i="4"/>
  <c r="Q69" i="4"/>
  <c r="Q68" i="4"/>
  <c r="Q67" i="4"/>
  <c r="Q66" i="4"/>
  <c r="Q65" i="4"/>
  <c r="Q64" i="4"/>
  <c r="Q63" i="4"/>
  <c r="Q62" i="4"/>
  <c r="Q61" i="4"/>
  <c r="Q60" i="4"/>
  <c r="Q59" i="4"/>
  <c r="Q58" i="4"/>
  <c r="Q57" i="4"/>
  <c r="Q56" i="4"/>
  <c r="Q55" i="4"/>
  <c r="Q54" i="4"/>
  <c r="Q53" i="4"/>
  <c r="Q52" i="4"/>
  <c r="Q51" i="4"/>
  <c r="Q50" i="4"/>
  <c r="Q49" i="4"/>
  <c r="Q48" i="4"/>
  <c r="Q47" i="4"/>
  <c r="Q46" i="4"/>
  <c r="Q45" i="4"/>
  <c r="Q44" i="4"/>
  <c r="Q43" i="4"/>
  <c r="Q42" i="4"/>
  <c r="Q41" i="4"/>
  <c r="Q40" i="4"/>
  <c r="Q39" i="4"/>
  <c r="Q38" i="4"/>
  <c r="Q37" i="4"/>
  <c r="Q36" i="4"/>
  <c r="Q35" i="4"/>
  <c r="Q34" i="4"/>
  <c r="Q33" i="4"/>
  <c r="Q32" i="4"/>
  <c r="Q31" i="4"/>
  <c r="Q30" i="4"/>
  <c r="Q29" i="4"/>
  <c r="Q28" i="4"/>
  <c r="Q27" i="4"/>
  <c r="Q26" i="4"/>
  <c r="Q25" i="4"/>
  <c r="Q24" i="4"/>
  <c r="Q23" i="4"/>
  <c r="Q22" i="4"/>
  <c r="Q21" i="4"/>
  <c r="Q20" i="4"/>
  <c r="Q19" i="4"/>
  <c r="Q18" i="4"/>
  <c r="Q17" i="4"/>
  <c r="Q16" i="4"/>
  <c r="Q15" i="4"/>
  <c r="Q14" i="4"/>
  <c r="Q13" i="4"/>
  <c r="Q12" i="4"/>
  <c r="Q11" i="4"/>
  <c r="Q10" i="4"/>
  <c r="Q9" i="4"/>
  <c r="Q8" i="4"/>
  <c r="H24" i="7"/>
  <c r="G24" i="7"/>
  <c r="I23" i="7"/>
  <c r="I21" i="7"/>
  <c r="H21" i="7"/>
  <c r="G21" i="7"/>
  <c r="I12" i="7"/>
  <c r="H12" i="7"/>
  <c r="G12" i="7"/>
  <c r="I11" i="7"/>
  <c r="H11" i="7"/>
</calcChain>
</file>

<file path=xl/sharedStrings.xml><?xml version="1.0" encoding="utf-8"?>
<sst xmlns="http://schemas.openxmlformats.org/spreadsheetml/2006/main" count="2658" uniqueCount="780">
  <si>
    <t>Rādītāju nosaukumi</t>
  </si>
  <si>
    <t>Budžeta kategoriju kodi</t>
  </si>
  <si>
    <t>Apstiprināts 2023. gadam</t>
  </si>
  <si>
    <t>Grozījumi (+/-)</t>
  </si>
  <si>
    <t>Precizētais 2023. gada budžets</t>
  </si>
  <si>
    <t>EUR</t>
  </si>
  <si>
    <t>I IEŅĒMUMI - kopā</t>
  </si>
  <si>
    <t/>
  </si>
  <si>
    <t>Saņemtie ziedojumi un dāvinājumi</t>
  </si>
  <si>
    <t>23.0.0.0.</t>
  </si>
  <si>
    <t>II IZDEVUMI - kopā</t>
  </si>
  <si>
    <t>Izdevumi atbilstoši funkcionālajām kategorijām</t>
  </si>
  <si>
    <t>Atpūta, kultūra un reliģija</t>
  </si>
  <si>
    <t>08.000</t>
  </si>
  <si>
    <t>Izglītība</t>
  </si>
  <si>
    <t>09.000</t>
  </si>
  <si>
    <t>Izdevumi atbilstoši ekonomiskajām kategorijām</t>
  </si>
  <si>
    <t>Preces un pakalpojumi</t>
  </si>
  <si>
    <t>2000</t>
  </si>
  <si>
    <t>Pamatkapitāla veidošana</t>
  </si>
  <si>
    <t>5000</t>
  </si>
  <si>
    <t>Sociāla rakstura maksājumi un kompensācijas</t>
  </si>
  <si>
    <t>6000</t>
  </si>
  <si>
    <t>III Ieņēmumu pārsniegums (+) deficīts (-) (I-II)</t>
  </si>
  <si>
    <t>IV FINANSĒŠANA - kopā</t>
  </si>
  <si>
    <t>Naudas līdzekļi un noguldījumi (bilances aktīvā)</t>
  </si>
  <si>
    <t>F20010000</t>
  </si>
  <si>
    <t xml:space="preserve">  Termiņnoguldījumi (bilances aktīvā)</t>
  </si>
  <si>
    <t xml:space="preserve">  F29010000</t>
  </si>
  <si>
    <t>Bauskas novada domes 27.07.2023.</t>
  </si>
  <si>
    <t xml:space="preserve">                Sociāla rakstura maksājumi un kompensācijas</t>
  </si>
  <si>
    <t xml:space="preserve">                Pamatkapitāla veidošana</t>
  </si>
  <si>
    <t xml:space="preserve">                Preces un pakalpojumi</t>
  </si>
  <si>
    <t xml:space="preserve">          09.200 Pamatizglītība, vispārējā un profesionālā izglītība (ISCED-971., 2. un 3.līmenis)</t>
  </si>
  <si>
    <t xml:space="preserve">        09.000 Izglītība</t>
  </si>
  <si>
    <t xml:space="preserve">       Valles pamatskola (Iestāde)</t>
  </si>
  <si>
    <t xml:space="preserve">       Iecavas pamatskola (Iestāde)</t>
  </si>
  <si>
    <t xml:space="preserve">       Vecumnieku vidusskola (Iestāde)</t>
  </si>
  <si>
    <t xml:space="preserve">       Pilsrundāles vidusskola (Iestāde)</t>
  </si>
  <si>
    <t xml:space="preserve">              Pamatkapitāla veidošana</t>
  </si>
  <si>
    <t xml:space="preserve">          08.200 Kultūra</t>
  </si>
  <si>
    <t xml:space="preserve">        08.000 Atpūta, kultūra un reliģija</t>
  </si>
  <si>
    <t xml:space="preserve">       Bauskas pils muzejs (Iestāde)</t>
  </si>
  <si>
    <t xml:space="preserve">       Bauskas Valsts ģimnāzija (Iestāde)</t>
  </si>
  <si>
    <t xml:space="preserve">       Vecsaules pamatskola (Iestāde)</t>
  </si>
  <si>
    <t xml:space="preserve">     Bauskas novada pašvaldība (Kredītrīkotājs)</t>
  </si>
  <si>
    <t xml:space="preserve">   Bauskas novada pašvaldība (Budžets)</t>
  </si>
  <si>
    <t xml:space="preserve">  Naudas līdzekļu un pieprasījuma noguldījumu atlikums gada sākumā</t>
  </si>
  <si>
    <t xml:space="preserve">  Naudas līdzekļu un pieprasījuma noguldījumu atlikums gada beigās</t>
  </si>
  <si>
    <t xml:space="preserve">  F21010000PB F22010000PB</t>
  </si>
  <si>
    <t xml:space="preserve"> F21010000AS F22010000AS</t>
  </si>
  <si>
    <t>Termiņnoguldījumu atlikums gada sākumā</t>
  </si>
  <si>
    <t>Termiņnoguldījumu atlikums gada beigās</t>
  </si>
  <si>
    <t xml:space="preserve">  F29010000AS</t>
  </si>
  <si>
    <t xml:space="preserve">  F29010000PB</t>
  </si>
  <si>
    <t xml:space="preserve">Apstiprināts 2023. gadam </t>
  </si>
  <si>
    <t>3. pielikums</t>
  </si>
  <si>
    <t>4. pielikums</t>
  </si>
  <si>
    <t>6. pielikums</t>
  </si>
  <si>
    <t>Bauskas novada pašvaldības saistību apmērs 2023. gadā un turpmākajos gados (EUR)</t>
  </si>
  <si>
    <t>Nr.p.k.</t>
  </si>
  <si>
    <t>Aizdevējs</t>
  </si>
  <si>
    <t>Mērķis</t>
  </si>
  <si>
    <t>Līguma Nr.</t>
  </si>
  <si>
    <t>Līguma noslēgšanas datums</t>
  </si>
  <si>
    <t>Atmaksas termiņš</t>
  </si>
  <si>
    <t>Aizņēmuma summa</t>
  </si>
  <si>
    <t>Saistību pamatsummas parāds uz 01.01.2023.</t>
  </si>
  <si>
    <t>Saistību apmērs (pamatsumma+procenti)</t>
  </si>
  <si>
    <t>turpmākajos gados</t>
  </si>
  <si>
    <t>kopā</t>
  </si>
  <si>
    <t>Aizņēmumi</t>
  </si>
  <si>
    <t>Valsts kase</t>
  </si>
  <si>
    <t>ERAF projekta "Rundāles pagasta ūdensssaimniecības attīstība" īstenošanai</t>
  </si>
  <si>
    <t>A2/1/06/68</t>
  </si>
  <si>
    <t>24.02.2006.</t>
  </si>
  <si>
    <t>20.01.2026.</t>
  </si>
  <si>
    <t>Projekta "Vecumnieku centralizētās siltumapgādes sistēmas rekonstrukcija” īstenošanai</t>
  </si>
  <si>
    <t xml:space="preserve">A2/1/06/699   </t>
  </si>
  <si>
    <t>30.11.2006.</t>
  </si>
  <si>
    <t>20.11.2026.</t>
  </si>
  <si>
    <t xml:space="preserve">Valles vidusskolas sporta halles celtniecībai </t>
  </si>
  <si>
    <t xml:space="preserve">A2/1/06/806   </t>
  </si>
  <si>
    <t>28.12.2006.</t>
  </si>
  <si>
    <t>20.09.2032.</t>
  </si>
  <si>
    <t>Centralizētās siltumapgādes sistēmas rekonstrukcijai (Vecumnieku)</t>
  </si>
  <si>
    <t xml:space="preserve">A2/1/07/243   </t>
  </si>
  <si>
    <t>01.06.2007.</t>
  </si>
  <si>
    <t>20.03.2027.</t>
  </si>
  <si>
    <t>Kurmenes skolas ēkas rekonstrukcijai</t>
  </si>
  <si>
    <t xml:space="preserve">A2/1/08/716   </t>
  </si>
  <si>
    <t>25.08.2008.</t>
  </si>
  <si>
    <t>20.08.2028.</t>
  </si>
  <si>
    <t>Jauna bērnudārza celtniecībai Rundāles pagasta Saulainē</t>
  </si>
  <si>
    <t>A2/1/08/949</t>
  </si>
  <si>
    <t>05.12.2008.</t>
  </si>
  <si>
    <t>20.07.2033.</t>
  </si>
  <si>
    <t>ELFLA projekta (Nr.10-06-L32100-000257) "Publiskās infrastruktūras kvalitātes uzlabošana Rundāles novadā_2" īstenošanai</t>
  </si>
  <si>
    <t>A2/1/11/67</t>
  </si>
  <si>
    <t>02.03.2011.</t>
  </si>
  <si>
    <t>20.02.2036.</t>
  </si>
  <si>
    <t>Projekta "Pirmsskolas izglītības iestādes Svitene vienkāršotā renovācija" īstenošanai</t>
  </si>
  <si>
    <t>A2/1/13/90</t>
  </si>
  <si>
    <t>18.03.2013.</t>
  </si>
  <si>
    <t>20.03.2028.</t>
  </si>
  <si>
    <t xml:space="preserve">Projekta "Vecumnieku vidusskolas sākumskolas ēkas un sporta zāles renovācija" īstenošanai </t>
  </si>
  <si>
    <t xml:space="preserve">A2/1/13/192   </t>
  </si>
  <si>
    <t>28.05.2013.</t>
  </si>
  <si>
    <t>20.05.2023.</t>
  </si>
  <si>
    <t xml:space="preserve">KPFI projekta (Nr.KPFI-15.2/11) "Energoefektivitātes uzlabošana Skaistkalnes vidusskolas sākumskolas korpusā” īstenošanai </t>
  </si>
  <si>
    <t xml:space="preserve">A2/1/14/158   </t>
  </si>
  <si>
    <t>20.03.2014.</t>
  </si>
  <si>
    <t>20.03.2024.</t>
  </si>
  <si>
    <t>KPFI projekta (Nr. KPFI-15.2/33) "Kompleksi risinājumi siltumnīcefekta gāzu emisiju samazināšanai Pilsrundāles vidusskolas un Pilsrundāles vidusskolas Bērsteles struktūrvienības ēkā" īstenošanai</t>
  </si>
  <si>
    <t>A2/1/14/271</t>
  </si>
  <si>
    <t>23.04.2014.</t>
  </si>
  <si>
    <t>20.03.2034.</t>
  </si>
  <si>
    <t xml:space="preserve">ERAF projekta (Nr.3DP/3.4.1.1.0/13/APIA/CFLA/137/112) „Ūdenssaimniecības attīstība Vecumnieku novada Valles ciemā” īstenošanai </t>
  </si>
  <si>
    <t xml:space="preserve">A2/1/14/595   </t>
  </si>
  <si>
    <t>26.08.2014.</t>
  </si>
  <si>
    <t>20.08.2024.</t>
  </si>
  <si>
    <t xml:space="preserve">KPFI projekta (Nr.KPFI-15.3/149) "Kompleksi risinājumi siltumnīcefekta gāzu emisijas samazināšanai Misas vidusskolā” īstenošanai </t>
  </si>
  <si>
    <t xml:space="preserve">A2/1/14/596   </t>
  </si>
  <si>
    <t>ERAF projekta (Nr. 3DP/3.4.1.1.0/13APIA/CFLA/045/054) "Ūdenssaimniecības attīstība Rundāles novada Rundāles pagasta Pilsrundāles ciemā" īstenošanai</t>
  </si>
  <si>
    <t>A2/1/14/732</t>
  </si>
  <si>
    <t>30.09.2014.</t>
  </si>
  <si>
    <t>20.09.2029.</t>
  </si>
  <si>
    <t xml:space="preserve">Projekta „Rātsnama vēsturiskā interjera izveide" īstenošanai </t>
  </si>
  <si>
    <t>A2/1/15/114</t>
  </si>
  <si>
    <t>18.03.2015.</t>
  </si>
  <si>
    <t>20.03.2025.</t>
  </si>
  <si>
    <t>ERAF projekta ( Nr.3DP/3.4.1.1.0/13/APIA/CFLA/048/075) "Ūdenssaimniecības attīstība Rundāles novada Svitenes pagasta Svitenes ciemā" īstenošanai</t>
  </si>
  <si>
    <t>A2/1/15/195</t>
  </si>
  <si>
    <t>07.05.2015.</t>
  </si>
  <si>
    <t>23.04.2030.</t>
  </si>
  <si>
    <t xml:space="preserve">Projekta "Apkures griestu paneļu uzstādīšana Bauskas 2.vidusskolas sporta zālē" īstenošanai </t>
  </si>
  <si>
    <t>A2/1/15/220</t>
  </si>
  <si>
    <t>18.05.2015.</t>
  </si>
  <si>
    <t>20.05.2025.</t>
  </si>
  <si>
    <t>Projekta "Ūdensvada un kanalizācijas tīklu remontdarbi Bauskas novada pašvaldības izglītības iestādēs" īstenošanai</t>
  </si>
  <si>
    <t>A2/1/15/221</t>
  </si>
  <si>
    <t>20.05.2015.</t>
  </si>
  <si>
    <t xml:space="preserve">Projekta “Vecumnieku novada izglītības iestāžu remontdarbi” īstenošanai </t>
  </si>
  <si>
    <t xml:space="preserve">A2/1/15/252   </t>
  </si>
  <si>
    <t>21.05.2015.</t>
  </si>
  <si>
    <t>Projekta "Remontdarbu veikšana Bauskas novada pašvaldības izglītības iestādēs" īstenošanai</t>
  </si>
  <si>
    <t>A2/1/15/297</t>
  </si>
  <si>
    <t>12.06.2015.</t>
  </si>
  <si>
    <t>20.05.2035.</t>
  </si>
  <si>
    <t>Projekta “Labiekārtošana un remontdarbi Vecumnieku novada izglītības iestādēs” īstenošanai</t>
  </si>
  <si>
    <t xml:space="preserve">A2/1/15/303   </t>
  </si>
  <si>
    <t>17.06.2015.</t>
  </si>
  <si>
    <t>20.06.2025.</t>
  </si>
  <si>
    <t xml:space="preserve">Prioritārā investīciju projekta „Bērnu laukuma un sadzīves atkritumu konteineru laukumu izbūves II-III kārta” īstenošanai </t>
  </si>
  <si>
    <t xml:space="preserve">A2/1/15/370   </t>
  </si>
  <si>
    <t>21.07.2015.</t>
  </si>
  <si>
    <t>20.07.2025.</t>
  </si>
  <si>
    <t xml:space="preserve">Projekta "Bauskas pilsētas pamatskolas sporta zāles renovācija" īstenošanai </t>
  </si>
  <si>
    <t>A2/1/15/454</t>
  </si>
  <si>
    <t>20.08.2015.</t>
  </si>
  <si>
    <t>20.08.2035.</t>
  </si>
  <si>
    <t xml:space="preserve">Projekta "Zemgaļu ielas, Bauskā seguma rekonstrukcija" īstenošanai </t>
  </si>
  <si>
    <t>A2/1/15/524</t>
  </si>
  <si>
    <t>16.09.2015.</t>
  </si>
  <si>
    <t>20.09.2025.</t>
  </si>
  <si>
    <t>Projekta "Gājēju un veloceliņa uz Rītausmām, Īslīces pagastā būvniecība" īstenošanai</t>
  </si>
  <si>
    <t>A2/1/15/526</t>
  </si>
  <si>
    <t>18.09.2015.</t>
  </si>
  <si>
    <t>20.09.2040.</t>
  </si>
  <si>
    <t>Projekta "Ēkas rekonstrukcija un funkcijas maiņa-Iecavas mākslas un mūzikas skola" īstenošanai</t>
  </si>
  <si>
    <t>A2/1/15/570</t>
  </si>
  <si>
    <t>02.10.2015.</t>
  </si>
  <si>
    <t>20.12.2035.</t>
  </si>
  <si>
    <t xml:space="preserve">Projekta "Bauskas Valsts ģimnāzijas un Bauskas sākumskolas ēkas energoefektivitātes paaugstināšana" īstenošanai </t>
  </si>
  <si>
    <t>A2/1/16/44</t>
  </si>
  <si>
    <t>03.03.2016.</t>
  </si>
  <si>
    <t xml:space="preserve">Projekta "Higiēnas centra būvniecība" īstenošanai </t>
  </si>
  <si>
    <t>A2/1/16/45</t>
  </si>
  <si>
    <t>20.02.2041.</t>
  </si>
  <si>
    <t xml:space="preserve">Projekta "Bauskas novada pašvaldības profesionālās ievirzes izglītības iestādes "Bauskas novada Bērnu un jaunatnes sporta skola" infrastruktūras objekta būvniecība" daļas, kas saistīta izglītības funkcijas nodrošināšanu, īstenošanai </t>
  </si>
  <si>
    <t>A2/1/16/107</t>
  </si>
  <si>
    <t>29.04.2016.</t>
  </si>
  <si>
    <t>20.04.2046.</t>
  </si>
  <si>
    <t xml:space="preserve">Projekta "Bauskas Mūzikas skolas rekonstrukcijas 1.kārta" īstenošanai </t>
  </si>
  <si>
    <t>A2/1/16/108</t>
  </si>
  <si>
    <t>20.04.2031.</t>
  </si>
  <si>
    <t xml:space="preserve">Projekta "Dreņģerkalna un Torņa ielas pārbūve" īstenošanai </t>
  </si>
  <si>
    <t>A2/1/16/141</t>
  </si>
  <si>
    <t>18.05.2016.</t>
  </si>
  <si>
    <t>20.05.2031.</t>
  </si>
  <si>
    <t xml:space="preserve">Projekta "Remontdarbu veikšana Bauskas novada pašvaldības izglītības iestādēs" īstenošanai </t>
  </si>
  <si>
    <t>A2/1/16/277</t>
  </si>
  <si>
    <t>27.07.2016.</t>
  </si>
  <si>
    <t>20.07.2036.</t>
  </si>
  <si>
    <t xml:space="preserve">Projekta "Gājēju tilta pār Mūsu būvniecība" īstenošanai </t>
  </si>
  <si>
    <t>A2/1/16/313</t>
  </si>
  <si>
    <t>17.08.2016.</t>
  </si>
  <si>
    <t>20.08.2046.</t>
  </si>
  <si>
    <t>Projekta “Ēkas Liepu ielā 2, Vecumniekos, Vecumnieku pagastā, Vecumnieku novadā pārbūve atbilstoši pirmsskolas izglītības iestādes prasībām” īstenošanai</t>
  </si>
  <si>
    <t xml:space="preserve">A2/1/16/398   </t>
  </si>
  <si>
    <t>07.10.2016.</t>
  </si>
  <si>
    <t>20.09.2026.</t>
  </si>
  <si>
    <t>Projekta "Iecavas pirmsskolas izglītības iestādes "Cālītis" teritorijas labiekārtošana" īstenošanai</t>
  </si>
  <si>
    <t>A2/1/16/424</t>
  </si>
  <si>
    <t>06.10.2016.</t>
  </si>
  <si>
    <t>20.12.2032.</t>
  </si>
  <si>
    <t xml:space="preserve">Projekta "Miera ielas un Mūsas ielas, Bauskā seguma pārbūve" īstenošanai </t>
  </si>
  <si>
    <t>A2/1/16/453</t>
  </si>
  <si>
    <t>25.10.2016.</t>
  </si>
  <si>
    <t>20.10.2031.</t>
  </si>
  <si>
    <t>Prioritārā investīciju projekta "Multifunkcionālā centra 1. un 3. kārtas būvniecība" īstenošanai</t>
  </si>
  <si>
    <t>A2/1/16/494</t>
  </si>
  <si>
    <t>08.12.2016.</t>
  </si>
  <si>
    <t>20.12.2041.</t>
  </si>
  <si>
    <t>ELFLA projekta (Nr.16-06-AL07-A019.2202-000003) "Apgaismota gājēju celiņa būvniecība Pilsrundāles ciemā (II kārta)" īstenošanai</t>
  </si>
  <si>
    <t>A2/1/16/511</t>
  </si>
  <si>
    <t>19.12.2016.</t>
  </si>
  <si>
    <t>22.12.2031.</t>
  </si>
  <si>
    <t>ELFLA projekta (Nr. 16-06-AL07-A019.2201-000004) "Atklātas daudzfunkcionālas arēnas būvniecība Svitenē" īstenošanai</t>
  </si>
  <si>
    <t>A2/1/16/512</t>
  </si>
  <si>
    <t>ELFLA projekta (Nr.16-06-AL07-A019.2201-000006) "Viļa Plūdoņa muzeja ratnīcas restaurācija" īstenošanai</t>
  </si>
  <si>
    <t>A2/1/17/92</t>
  </si>
  <si>
    <t>01.03.2017.</t>
  </si>
  <si>
    <t>20.12.2026.</t>
  </si>
  <si>
    <t>ELFLA projekta (Nr.16-06-AL07-A019.2201-000005) "Viļa Plūdoņa muzeja klēts restaurācija un atjaunošana" īstenošanai</t>
  </si>
  <si>
    <t>A2/1/17/93</t>
  </si>
  <si>
    <t xml:space="preserve">Izglītības iestādes investīciju projekta "Bauskas Valsts ģimnāzijas sporta nama jumta atjaunošanas un lietusūdens kanalizācijas un drenāžas ierīkošanas būvdarbi" īstenošanai </t>
  </si>
  <si>
    <t>A2/1/17/148</t>
  </si>
  <si>
    <t>27.03.2017.</t>
  </si>
  <si>
    <t>20.03.2037.</t>
  </si>
  <si>
    <t>A2/1/17/174</t>
  </si>
  <si>
    <t>03.04.2017.</t>
  </si>
  <si>
    <t>20.03.2042.</t>
  </si>
  <si>
    <t xml:space="preserve">Izglītības iestādes investīciju projekta "Sporta halles izbūve profesionālās ievirzes izglītības iestādei "Bauska novada Bērnu un jaunatnes sporta skola"" īstenošanai </t>
  </si>
  <si>
    <t>A2/1/17/210</t>
  </si>
  <si>
    <t>28.04.2017.</t>
  </si>
  <si>
    <t>22.04.2047.</t>
  </si>
  <si>
    <t>Ceļu un to kompleksa investīciju projekta "Skolas ielas rekonstrukcija, Iecavā, Iecavas novadā" īstenošanai</t>
  </si>
  <si>
    <t>A2/1/17/398</t>
  </si>
  <si>
    <t>22.06.2017.</t>
  </si>
  <si>
    <t xml:space="preserve">Projekta " Bauskas Mūzikas skolas rekonstrukcijas 2. kārta" īstenošanai </t>
  </si>
  <si>
    <t>A2/1/17/423</t>
  </si>
  <si>
    <t>28.06.2017.</t>
  </si>
  <si>
    <t>20.06.2042.</t>
  </si>
  <si>
    <t>Projekta "Mežotnes pamatskolas pārbūve " īstenošanai</t>
  </si>
  <si>
    <t>A2/1/17/424</t>
  </si>
  <si>
    <t>20.06.2047.</t>
  </si>
  <si>
    <t>Projekta "Remontdarbu veikšana Bauskas novada pašvaldības izglītības iestādēs"īstenošanai (atbilstoši iepirkumu komisijas lēmumos minētajām izglītības iestādēm)</t>
  </si>
  <si>
    <t>A2/1/17/425</t>
  </si>
  <si>
    <t>22.06.2037.</t>
  </si>
  <si>
    <t xml:space="preserve">Projekta "Bauskas pilsētas pamatskolas ēku pārbūve" īstenošana </t>
  </si>
  <si>
    <t>A2/1/17/428</t>
  </si>
  <si>
    <t xml:space="preserve">Projekta "Bauskas 2.vidusskolas ēkas energoefektivitātes paaugstināšana - ēkas fasādes siltināšana" īstenošanai </t>
  </si>
  <si>
    <t>A2/1/17/504</t>
  </si>
  <si>
    <t>28.07.2017.</t>
  </si>
  <si>
    <t>22.07.2047.</t>
  </si>
  <si>
    <t xml:space="preserve">ERAF projekta (Nr.3.3.1.0/17/I/004) "Privāto investīciju palielināšana Bauskas pilsētas dienvidu aglomerācijā uzņēmējdarbības veicināšanai" īstenošanai </t>
  </si>
  <si>
    <t>A2/1/17/624</t>
  </si>
  <si>
    <t>30.08.2017.</t>
  </si>
  <si>
    <t>20.08.2047.</t>
  </si>
  <si>
    <t xml:space="preserve">Pašvaldības autonomo funkciju veikšanai nepieciešamā transporta (automašīnu un autobusu) iegādei </t>
  </si>
  <si>
    <t>A2/1/17/626</t>
  </si>
  <si>
    <t xml:space="preserve">Projekta "Gājēju un veloceliņa gar Ziedoņu ielu izbūve" īstenošanai </t>
  </si>
  <si>
    <t>A2/1/17/767</t>
  </si>
  <si>
    <t>19.10.2017.</t>
  </si>
  <si>
    <t>20.10.2032.</t>
  </si>
  <si>
    <t>ELFLA projekta (Nr.17-06-A00702-000053) ''Bauskas novada pašvaldības grants ceļu pārbūve Brunavas pagastā" īstenošanai</t>
  </si>
  <si>
    <t>A2/1/17/778</t>
  </si>
  <si>
    <t>27.10.2017.</t>
  </si>
  <si>
    <t>20.12.2028.</t>
  </si>
  <si>
    <t>Projekta "Ielu seguma pārbūve Bauskas novada Codes un Ceraukstes pagastā" īstenošanai</t>
  </si>
  <si>
    <t>A2/1/17/894</t>
  </si>
  <si>
    <t>14.12.2017.</t>
  </si>
  <si>
    <t xml:space="preserve">Kultūras iestāžu investīciju projekta "Bauskas muzeja ēkas jumta un fasādes atjaunošana" īstenošanai </t>
  </si>
  <si>
    <t>A2/1/17/915</t>
  </si>
  <si>
    <t>20.12.2017.</t>
  </si>
  <si>
    <t>20.12.2022.</t>
  </si>
  <si>
    <t>ELFLA projekta (Nr.17-06+A00702-000105) "Pašvaldības ceļa "Pilsrundāle-Svitene" pārbūve"  īstenošanai</t>
  </si>
  <si>
    <t>A2/1/18/68</t>
  </si>
  <si>
    <t>02.03.2018.</t>
  </si>
  <si>
    <t>20.02.2043.</t>
  </si>
  <si>
    <t>ERAF projekta (Nr.8.1.2.0/17/I/011) “Bauskas Valsts ģimnāzijas un Bauskas 2.vidusskolas infrastruktūras sakārtošana” īstenošanai</t>
  </si>
  <si>
    <t>A2/1/18/180</t>
  </si>
  <si>
    <t>25.04.2018.</t>
  </si>
  <si>
    <t>20.04.2048.</t>
  </si>
  <si>
    <t xml:space="preserve">Projekta "Bauskas novada izglītības iestāžu informācijas tehnoloģiju aprīkojuma iegāde" īstenošanai </t>
  </si>
  <si>
    <t>A2/1/18/181</t>
  </si>
  <si>
    <t>20.04.2023.</t>
  </si>
  <si>
    <t>Prioritārā investīciju projekta "Multifunkcionālā centra 4. kārtas būvniecība" īstenošanai</t>
  </si>
  <si>
    <t>A2/1/18/188</t>
  </si>
  <si>
    <t>26.04.2018.</t>
  </si>
  <si>
    <t>20.04.2043.</t>
  </si>
  <si>
    <t>Prioritārā investīciju projekta "Pašvaldības aģentūras "Iecavas veselības centrs" teritorijas labiekārtošana" īstenošanai</t>
  </si>
  <si>
    <t>A2/1/18/247</t>
  </si>
  <si>
    <t>25.05.2018.</t>
  </si>
  <si>
    <t>ELFLA projekta (Nr.17-06-AL07-A019.2202-000007) “Ceraukstes tautas nama fasādes atjaunošana pakalpojumu nodrošināšanai” īstenošanai</t>
  </si>
  <si>
    <t>A2/1/18/271</t>
  </si>
  <si>
    <t>30.05.2018.</t>
  </si>
  <si>
    <t>20.12.2024.</t>
  </si>
  <si>
    <t>ELFLA projekta (Nr.17-06-A00702-000046) “Bauskas novada pašvaldības grants ceļu pārbūve Gailīšu pagastā” īstenošanai</t>
  </si>
  <si>
    <t>A2/1/18/272</t>
  </si>
  <si>
    <t>20.05.2033.</t>
  </si>
  <si>
    <t>ELFLA projekta (Nr.17-06-AL07-A019.2201-000009)“Garozas muižas parka labiekārtošana” īstenošanai</t>
  </si>
  <si>
    <t>A2/1/18/273</t>
  </si>
  <si>
    <t>ERAF projekta (Nr.5.6.2.0/17/I/011) “Teritorijas revitalizācija Codes pagastā, rekonstruējot vietējā autoceļa posmu” īstenošanai</t>
  </si>
  <si>
    <t>A2/1/18/274</t>
  </si>
  <si>
    <t>20.12.2030.</t>
  </si>
  <si>
    <t>ERAF projekta (Nr.5.6.2.0/17/I/010)“Teritorijas revitalizācija Gailīšu pagastā, rekonstruējot vietējā autoceļa posmu” īstenošanai</t>
  </si>
  <si>
    <t>A2/1/18/275</t>
  </si>
  <si>
    <t>22.12.2025.</t>
  </si>
  <si>
    <t>ELFLA projekta (Nr.17-06-AL07-A019.2201-000008) “Rītausmu ciema sporta un atpūtas parka izveide” īstenošanai</t>
  </si>
  <si>
    <t>A2/1/18/276</t>
  </si>
  <si>
    <t>22.05.2034.</t>
  </si>
  <si>
    <t>ERAF projekta (Nr.5.6.2.0/17/I/009) “Brīvības bulvāra revitalizācija uzņēmējdarbības veicināšanai” īstenošanai</t>
  </si>
  <si>
    <t>A2/1/18/277</t>
  </si>
  <si>
    <t>20.05.2038.</t>
  </si>
  <si>
    <t xml:space="preserve">Investīciju projektu īstenošanai (saistību pārjaunojums) _x000D_
</t>
  </si>
  <si>
    <t>A2/1/18/353</t>
  </si>
  <si>
    <t>26.06.2018.</t>
  </si>
  <si>
    <t>20.05.2044.</t>
  </si>
  <si>
    <t>Pašvaldības autonomo funkciju veikšanai nepieciešamā transporta iegādei</t>
  </si>
  <si>
    <t>A2/1/18/367</t>
  </si>
  <si>
    <t>02.07.2018.</t>
  </si>
  <si>
    <t>20.06.2023.</t>
  </si>
  <si>
    <t>Projekta "Remontdarbu veikšana Bauskas novada pašvaldības izglītības iestādēs"' īstenošanai</t>
  </si>
  <si>
    <t>A2/1/18/407</t>
  </si>
  <si>
    <t>04.07.2018.</t>
  </si>
  <si>
    <t>20.06.2028.</t>
  </si>
  <si>
    <t xml:space="preserve">Pašvaldības autonomo funkciju veikšanai nepieciešamo transportu iegādei </t>
  </si>
  <si>
    <t>A2/1/18/507</t>
  </si>
  <si>
    <t>31.07.2018.</t>
  </si>
  <si>
    <t>20.07.2023.</t>
  </si>
  <si>
    <t>ERAF projekta (Nr.5.5.1.0/17/I/002) "Nozīmīga kultūrvēsturiskā mantojuma saglabāšana un attīstība kultūras tūrisma piedāvājuma pilnveidošanai Zemgales reģionā" īstenošanai</t>
  </si>
  <si>
    <t>A2/1/18/508</t>
  </si>
  <si>
    <t>20.07.2048.</t>
  </si>
  <si>
    <t xml:space="preserve">ELFLA projekta (Nr.18-06-A00702-000026) “Vecumnieku novada pašvaldības autoceļa A10 (Mednieki-Gali), autoceļa posma A1 (Ķekavas šoseja-Dzeguzes) un autoceļa posma B2 (Spodras-Krieviņi) pārbūve Vecumnieku novadā” īstenošanai </t>
  </si>
  <si>
    <t xml:space="preserve">A2/1/18/519   </t>
  </si>
  <si>
    <t>02.08.2018.</t>
  </si>
  <si>
    <t>20.07.2028.</t>
  </si>
  <si>
    <t>Investīciju projektu īstenošanai (saistību pārjaunojums)</t>
  </si>
  <si>
    <t>A2/1/18/547</t>
  </si>
  <si>
    <t>08.08.2018.</t>
  </si>
  <si>
    <t xml:space="preserve">Prioritārā investīciju projekta “Videonovērošanas sistēmas Bauskā izbūves 2. un 3.kārta” īstenošanai </t>
  </si>
  <si>
    <t>A2/1/18/590</t>
  </si>
  <si>
    <t>30.08.2018.</t>
  </si>
  <si>
    <t xml:space="preserve">Projekta “Bauskas novada izglītības iestāžu materiāli tehniskās bāzes uzlabošana“ īstenošanai </t>
  </si>
  <si>
    <t>A2/1/18/669</t>
  </si>
  <si>
    <t>03.10.2018.</t>
  </si>
  <si>
    <t>20.09.2023.</t>
  </si>
  <si>
    <t xml:space="preserve">Projekta „Celtnieku ielas, Līdumnieku ielas posma no Celtnieku ielas līdz Rudzu ielai, Ainavu ielas posma no Celtnieku ielas līdz Pārupes ielai pārbūve” īstenošanai </t>
  </si>
  <si>
    <t>A2/1/18/739</t>
  </si>
  <si>
    <t>23.10.2018.</t>
  </si>
  <si>
    <t>20.10.2043.</t>
  </si>
  <si>
    <t xml:space="preserve">Projekta "Ielu seguma atjaunošana Bauskas novada Dāviņu un Vecsaules pagastā" īstenošanai </t>
  </si>
  <si>
    <t>A2/1/18/805</t>
  </si>
  <si>
    <t>16.11.2018.</t>
  </si>
  <si>
    <t>20.11.2033.</t>
  </si>
  <si>
    <t>Latvijas-Lietuvas pārrobežu sadarbības programmas projekta (LLI-291) "Zaļās infrastruktūras pilnveidošana zemieņu upju ainavā" investīciju daļas īstenošanai</t>
  </si>
  <si>
    <t>A2/1/19/137</t>
  </si>
  <si>
    <t>14.05.2019.</t>
  </si>
  <si>
    <t>20.06.2031.</t>
  </si>
  <si>
    <t>ERAF projekta (Nr.5.6.2.0/17/I/021) "Bauskas industriālās teritorijas attīstība, reģenerējot degradētās teritorijas" īstenošanai</t>
  </si>
  <si>
    <t>A2/1/19/197</t>
  </si>
  <si>
    <t>05.06.2019.</t>
  </si>
  <si>
    <t>20.03.2040.</t>
  </si>
  <si>
    <t>ELFLA projekta (Nr.18-06-A00702-000043) "Bauskas novada pašvaldības grants ceļu pārbūve Ceraukstes pagastā" īstenošanai</t>
  </si>
  <si>
    <t>A2/1/19/301</t>
  </si>
  <si>
    <t>12.08.2019.</t>
  </si>
  <si>
    <t>21.07.2031.</t>
  </si>
  <si>
    <t>ELFLA projekta (Nr.18-06-A00702-000065) "Bauskas novada pašvaldības grants ceļu pārbūve Mežotnes pagastā" īstenošanai</t>
  </si>
  <si>
    <t>A2/1/19/311</t>
  </si>
  <si>
    <t>02.09.2019.</t>
  </si>
  <si>
    <t>20.08.2026.</t>
  </si>
  <si>
    <t>ELFLA projekta (Nr.18-06-A00702-000061) "Bauskas novada pašvaldības grants ceļu pārbūve Īslīces pagastā" īstenošanai</t>
  </si>
  <si>
    <t>A2/1/19/312</t>
  </si>
  <si>
    <t>20.12.2027.</t>
  </si>
  <si>
    <t>ELFLA projekta (Nr.-18-06-A00702-000040) "Bauskas novada pašvaldības grants ceļu pārbūve Codes pagastā" īstenošanai</t>
  </si>
  <si>
    <t>A2/1/19/313</t>
  </si>
  <si>
    <t>Latvijas-Krievijas pārrobežu sadarbības programmas projekta (Nr. LV-RU-052) "Ainava kā resurss: atbalsts jauniem pakalpojumiem un tūrismam Rundālē, Raunā, Ropšā" investīciju daļas īstenošanai</t>
  </si>
  <si>
    <t>A2/1/19/448</t>
  </si>
  <si>
    <t>04.12.2019.</t>
  </si>
  <si>
    <t>20.11.2034.</t>
  </si>
  <si>
    <t xml:space="preserve">ERAF projekta (Nr.9.3.1.1./18/I/020) "Dienas aprūpes centra izveidošana Vecumnieku novadā personām ar garīga rakstura un bērniem ar funkcionāliem traucējumiem" īstenošanai </t>
  </si>
  <si>
    <t xml:space="preserve">A2/1/20/36      </t>
  </si>
  <si>
    <t>07.02.2020.</t>
  </si>
  <si>
    <t>20.01.2040.</t>
  </si>
  <si>
    <t>ERAF projekta (Nr.5.6.2.0/19/I/004) "Teritorijas revitalizācija Bauskas pilsētas ziemeļu aglomerācijā" īstenošanai</t>
  </si>
  <si>
    <t>A2/1/20/39</t>
  </si>
  <si>
    <t>11.02.2020.</t>
  </si>
  <si>
    <t>20.09.2047.</t>
  </si>
  <si>
    <t>A2/1/20/43</t>
  </si>
  <si>
    <t>18.02.2020.</t>
  </si>
  <si>
    <t>20.01.2050.</t>
  </si>
  <si>
    <t>ERAF projekta (Nr.8.1.2.0/17/I/011) "Bauskas Valsts ģimnāzijas un Bauskas 2.vidusskolas infrastruktūras sakārtošana" īstenošanai</t>
  </si>
  <si>
    <t>A2/1/20/352</t>
  </si>
  <si>
    <t>17.06.2020.</t>
  </si>
  <si>
    <t>20.05.2050.</t>
  </si>
  <si>
    <t>Latvijas-Lietuvas -Baltkrievijas pārrobežu sadarbības programmas projekta (Nr. ENI-LLB-2-340) "Inovatīvs kultūras tūrisms: atslēga Rundāles un Svisločas pievilcības un konkurētspējas uzlabošanai" investīciju daļas īstenošanai</t>
  </si>
  <si>
    <t>A2/1/20/373</t>
  </si>
  <si>
    <t>02.07.2020.</t>
  </si>
  <si>
    <t>20.06.2035.</t>
  </si>
  <si>
    <t>Projekta "Bauskas novada pašvaldības grants ceļu pārbūve Dāviņu pagastā" īstenošanai</t>
  </si>
  <si>
    <t>A2/1/20/481</t>
  </si>
  <si>
    <t>03.08.2020.</t>
  </si>
  <si>
    <t>20.07.2050.</t>
  </si>
  <si>
    <t xml:space="preserve">ELFLA projekta (Nr.20-06-AL07-A019.2202-000001) "Teritorijas labiekārtošana pie Sarkanās skolas, Bauskas ielā 4, Vecumniekos" īstenošanai </t>
  </si>
  <si>
    <t xml:space="preserve">A2/1/20/515     </t>
  </si>
  <si>
    <t>05.08.2020.</t>
  </si>
  <si>
    <t xml:space="preserve">Latvijas-Lietuvas pārrobežu sadarbības programmas projekta (Nr.LLI-425) "Daudzfunkcionālo centru kā vietējās kopienas sociālās iekļaušanas un attīstības virzītājspēka attīstība" investīciju daļas īstenošanai </t>
  </si>
  <si>
    <t xml:space="preserve">A2/1/20/580        </t>
  </si>
  <si>
    <t>26.08.2020.</t>
  </si>
  <si>
    <t>20.08.2025.</t>
  </si>
  <si>
    <t>Projekta "Pilskalna ielas pārbūve Bauskā " īstenošanai</t>
  </si>
  <si>
    <t>A2/1/20/582</t>
  </si>
  <si>
    <t>27.08.2020.</t>
  </si>
  <si>
    <t>20.08.2050.</t>
  </si>
  <si>
    <t>Projekta "Liepu ielas un Lauku ielas posmu atjaunošana  Īslīces pagastā" īstenošanai</t>
  </si>
  <si>
    <t>A2/1/20/583</t>
  </si>
  <si>
    <t>Projekta "Zemgales ielas pārbūve posmā no Rīgas ielas līdz Dārza ielai un Tirgus ielas pārbūve posmā no Skolas ielas līdz Zemgales ielai" īstenošanai</t>
  </si>
  <si>
    <t>A2/1/20/615</t>
  </si>
  <si>
    <t>01.09.2020.</t>
  </si>
  <si>
    <t>20.12.2040.</t>
  </si>
  <si>
    <t>Projekta "Autoceļa A7-Papardes-Gāršas-Spītes-Podāzeļi pārbūve (1.kārta)" īstenošanai</t>
  </si>
  <si>
    <t>A2/1/20/616</t>
  </si>
  <si>
    <t>Projekta "Lauku ielas pārbūve posmā no Lauku ielas un Baldones ielas krustojuma līdz Iecavas vidusskolas iebrauktuvei" īstenošanai</t>
  </si>
  <si>
    <t>A2/1/20/617</t>
  </si>
  <si>
    <t>Projekta "Pašvaldības autocļa A3 "Pilsrundāle-Dzirnavu pietura" posma pārbūve" īstenošanai</t>
  </si>
  <si>
    <t>A2/1/20/691</t>
  </si>
  <si>
    <t>02.10.2020.</t>
  </si>
  <si>
    <t>20.09.2035.</t>
  </si>
  <si>
    <t>Projekta "Seguma maiņa Zemgaļu ielas posmam no Skolas ielas līdz Lauku ielai un Lauku ielai Bauskas pilsētā” īstenošanai</t>
  </si>
  <si>
    <t>A2/1/20/795</t>
  </si>
  <si>
    <t>02.11.2020.</t>
  </si>
  <si>
    <t>20.10.2027.</t>
  </si>
  <si>
    <t>Prioritārā investīciju projekta "Mežotnes baznīcas ēkas pārbūve II kārta" īstenošanai</t>
  </si>
  <si>
    <t>A2/1/21/239</t>
  </si>
  <si>
    <t>27.05.2021.</t>
  </si>
  <si>
    <t>20.05.2041.</t>
  </si>
  <si>
    <t>Projekta "Pārupes ielas pārbūve Bauskā" īstenošanai</t>
  </si>
  <si>
    <t>A2/1/21/343</t>
  </si>
  <si>
    <t>28.06.2021.</t>
  </si>
  <si>
    <t>21.06.2027.</t>
  </si>
  <si>
    <t>Projekta "Vecumnieku vidusskolas ēkas pārbūve" īstenošanai</t>
  </si>
  <si>
    <t xml:space="preserve">A2/1/21/346       </t>
  </si>
  <si>
    <t>20.06.2051.</t>
  </si>
  <si>
    <t>Projekta "Iecavas vidusskolas pārbūve" īstenošanai</t>
  </si>
  <si>
    <t>A2/1/21/350</t>
  </si>
  <si>
    <t>29.06.2021.</t>
  </si>
  <si>
    <t>Projekta "Sporta zāles būvniecība pie Iecavas pamatskolas" īstenošanai</t>
  </si>
  <si>
    <t>A2/1/21/405</t>
  </si>
  <si>
    <t>14.07.2021.</t>
  </si>
  <si>
    <t>Latvijas – Lietuvas pārrobežu sadarbības programmas projekta (Nr. LLI-498) “Vēsturiskais ceļš: Raudondvaris-Bauska” investīciju daļas īstenošanai</t>
  </si>
  <si>
    <t>A2/1/21/510</t>
  </si>
  <si>
    <t>27.08.2021.</t>
  </si>
  <si>
    <t>20.08.2036.</t>
  </si>
  <si>
    <t>Prioritārā investīciju projekta "Mēmeles gaisa tiltiņa rekonstrukcija" īstenošanai</t>
  </si>
  <si>
    <t>A2/1/21/511</t>
  </si>
  <si>
    <t>20.08.2031.</t>
  </si>
  <si>
    <t>Projekta "Ceriņu ielas pārbūve Vecumniekos, Bauskas novadā, Sporta un Strauta ielu pārbūve Skaistkalnē, Bauskas novadā" īstenošanai</t>
  </si>
  <si>
    <t>A2/1/21/597</t>
  </si>
  <si>
    <t>05.10.2021.</t>
  </si>
  <si>
    <t>22.09.2031.</t>
  </si>
  <si>
    <t>Projekta "Autoceļa "V1040-Roņi-Tāmas-Renceles-A7" pārbūves 2.kārta" īstenošanai</t>
  </si>
  <si>
    <t>A2/1/21/631</t>
  </si>
  <si>
    <t>14.10.2021.</t>
  </si>
  <si>
    <t>ERAF projekta (Nr.5.6.2.0/21/I/001) “Privāto investīciju palielināšana Gailīšu pagastā uzņēmējdarbības veicināšanai” īstenošanai</t>
  </si>
  <si>
    <t>A2/1/21/725</t>
  </si>
  <si>
    <t>30.11.2021.</t>
  </si>
  <si>
    <t>20.11.2031.</t>
  </si>
  <si>
    <t>ERAF projekta (Nr. 8.1.2.0/17/I/011) “Bauskas Valsts ģimnāzijas un Bauskas 2. vidusskolas infrastruktūras sakārtošana” īstenošanai</t>
  </si>
  <si>
    <t>A2/1/22/106</t>
  </si>
  <si>
    <t>26.05.2022.</t>
  </si>
  <si>
    <t>20.05.2052.</t>
  </si>
  <si>
    <t>ERAF projekta (Nr. 9.3.1.1/18/I/023) “Dienas aprūpes centra izveide Iecavā, Bauskas novadā” īstenošanai</t>
  </si>
  <si>
    <t>A2/1/22/107</t>
  </si>
  <si>
    <t>20.05.2042.</t>
  </si>
  <si>
    <t>Prioritārā investīciju projekta  “Liepu ielas Brunavas pagastā pārbūve” īstenošanai</t>
  </si>
  <si>
    <t>A2/1/22/196</t>
  </si>
  <si>
    <t>07.07.2022.</t>
  </si>
  <si>
    <t>Projekta “Pašvaldības autoceļa B7 “Priedītes–Mežotnes stacija” pārbūve (1806 m) posmā no 0,0 km līdz 1,806 km” investīciju īstenošanai</t>
  </si>
  <si>
    <t>A2/1/22/197</t>
  </si>
  <si>
    <t>21.06.2032.</t>
  </si>
  <si>
    <t>Latvijas – Lietuvas pārrobežu sadarbības programmas projekta (Nr.LLI-498) “Vēsturiskais ceļš: Raudondvaris-Bauska” investīciju daļas īstenošanai</t>
  </si>
  <si>
    <t>A2/1/22/277</t>
  </si>
  <si>
    <t>12.08.2022.</t>
  </si>
  <si>
    <t>20.06.2024.</t>
  </si>
  <si>
    <t>Projekta “Seguma atjaunošana objektā Mežotnes pagasta autoceļa B2 “Jumpravu kapi - Tomi” posmam” investīciju īstenošanai</t>
  </si>
  <si>
    <t>A2/1/22/279</t>
  </si>
  <si>
    <t>20.07.2032.</t>
  </si>
  <si>
    <t>Projekta “Seguma maiņa objektā Vecsaules pagasta autoceļa A6 “Kalte - Cīruļi” posms” investīciju īstenošanai</t>
  </si>
  <si>
    <t>A2/1/22/280</t>
  </si>
  <si>
    <t>Projekta “Piebraucamā ceļa izbūve posmā no Valsts reģionālā autoceļa P92 Iecava - Stelpe” investīciju īstenošanai</t>
  </si>
  <si>
    <t>A2/1/22/281</t>
  </si>
  <si>
    <t>Projekta “Autoceļa A18 “Plūdoņi- Bērziņi” pārbūve” investīciju īstenošanai</t>
  </si>
  <si>
    <t>A2/1/22/282</t>
  </si>
  <si>
    <t>Projekta “Seguma maiņa objektā “Bauskas pilsētas Krasta ielas posms no Skolas ielas līdz Mūsas tiltam”” investīciju īstenošanai</t>
  </si>
  <si>
    <t>A2/1/22/285</t>
  </si>
  <si>
    <t>ERAF projekta (Nr.9.3.1.1/19/I/046) "Deinstitucionalizācijas plāna īstenošana Bauskas novadā” īstenošanai</t>
  </si>
  <si>
    <t>A2/1/22/485</t>
  </si>
  <si>
    <t>04.11.2022.</t>
  </si>
  <si>
    <t>20.10.2042.</t>
  </si>
  <si>
    <t>ERAF projekta (Nr.4.2.2.0/21/A/055) "Energoefektivitātes paaugstināšana sabiedrībā balstītu sociālo pakalpojumu ēkai Bauskā, Slimnīcas ielā 4" īstenošanai</t>
  </si>
  <si>
    <t>A2/1/22/486</t>
  </si>
  <si>
    <t>ERAF projekta (Nr.4.2.2.0/21/A/056) "Energoefektivitātes paaugstināšana veselības aprūpes pakalpojumu ēkai Bauskā, Slimnīcas ielā 4" īstenošanai</t>
  </si>
  <si>
    <t>A2/1/22/487</t>
  </si>
  <si>
    <t>20.10.2029.</t>
  </si>
  <si>
    <t>ERAF projekta (Nr.9.3.1.1/19/I/046) “Deinstitucionalizācijas plāna īstenošana Bauskas novadā” īstenošanai</t>
  </si>
  <si>
    <t>A2/1/23/22</t>
  </si>
  <si>
    <t>20.02.2023.</t>
  </si>
  <si>
    <t>20.01.2043.</t>
  </si>
  <si>
    <t>Prioritārā investīciju projekta “Liepu ielas Brunavas pagastā pārbūve" īstenošanai</t>
  </si>
  <si>
    <t>A2/1/23/98</t>
  </si>
  <si>
    <t>03.05.2023.</t>
  </si>
  <si>
    <t>ERAF projekta (Nr.4.2.2.0/22/A/005) “Energoefektivitātes paaugstināšana sporta namam “Dartija”” īstenošanai</t>
  </si>
  <si>
    <t>A2/1/23/142</t>
  </si>
  <si>
    <t>19.06.2023.</t>
  </si>
  <si>
    <t>Investīciju projekta “Autoceļa “Dārza iela – Cielavas – Bružas – P93” un Dārza ielas posma no Dzintaru ielas līdz autoceļam
A9 “Dārza iela – Cielavas –Bružas – P93” pārbūve” īstenošanai</t>
  </si>
  <si>
    <t>A2/1/23/200</t>
  </si>
  <si>
    <t>12.07.2023.</t>
  </si>
  <si>
    <t>20.06.2038.</t>
  </si>
  <si>
    <t>Investīciju projekta “Autoceļa A10 “V 1040-Smiltaiņi-Audrupi-Jaunsvirkaļi” pārbūve” īstenošanai</t>
  </si>
  <si>
    <t>A2/1/23/201</t>
  </si>
  <si>
    <t>KOPĀ:</t>
  </si>
  <si>
    <t>x</t>
  </si>
  <si>
    <t>Galvojumi</t>
  </si>
  <si>
    <t>1</t>
  </si>
  <si>
    <t>Ūdenssaimniecības pakalpojumu attīstība Iecavas novadā</t>
  </si>
  <si>
    <t>G/12/496</t>
  </si>
  <si>
    <t>10.09.2012.</t>
  </si>
  <si>
    <t>20.10.2034.</t>
  </si>
  <si>
    <t>2</t>
  </si>
  <si>
    <t>Ūdenssaimniecības pakalpojumu attīstība Iecavas novada Zorģu ciemā</t>
  </si>
  <si>
    <t>G/12/498</t>
  </si>
  <si>
    <t>20.04.2032.</t>
  </si>
  <si>
    <t>3</t>
  </si>
  <si>
    <t>Ūdenssaimniecības pakalpojumu attīstība Iecavas novada Zālītes ciemā</t>
  </si>
  <si>
    <t>G/12/500</t>
  </si>
  <si>
    <t>4</t>
  </si>
  <si>
    <t>Kohēzijas fonda projekta "Ūdenssaimniecības pakalpojuma attīstība Bauskā" īstenošanai</t>
  </si>
  <si>
    <t>G/12/820</t>
  </si>
  <si>
    <t>21.12.2012.</t>
  </si>
  <si>
    <t>5</t>
  </si>
  <si>
    <t>SIA "Mūsu saimnieks" projekta "Siltumtrašu rekonstrukcija Vecumnieku novada Vecumniekos" īstenošanai</t>
  </si>
  <si>
    <t>G/14/25</t>
  </si>
  <si>
    <t>27.01.2014.</t>
  </si>
  <si>
    <t>20.01.2034.</t>
  </si>
  <si>
    <t>6</t>
  </si>
  <si>
    <t>SIA "Mūsu saimnieks" projekta "Ūdenssaimniecības  pakalpojumu attīstība Vecumnieku pagasta Vecumniekos" realizācija</t>
  </si>
  <si>
    <t>G/14/27</t>
  </si>
  <si>
    <t>20.12.2033.</t>
  </si>
  <si>
    <t>7</t>
  </si>
  <si>
    <t>Kohēzijas fonda projekta "Siltuma ražošanas efektivitātes paaugstināšana Bauskā" īstenošanai</t>
  </si>
  <si>
    <t>G/15/623</t>
  </si>
  <si>
    <t>20.11.2015.</t>
  </si>
  <si>
    <t>20.11.2032.</t>
  </si>
  <si>
    <t>8</t>
  </si>
  <si>
    <t>Kohēzijas fonda projekta "Ūdenssaimniecības pakalpojumu attīstība Iecavā, 2.kārta" īstenošanai</t>
  </si>
  <si>
    <t>G/18/727</t>
  </si>
  <si>
    <t>15.10.2018.</t>
  </si>
  <si>
    <t>22.09.2039.</t>
  </si>
  <si>
    <t>9</t>
  </si>
  <si>
    <t>Vides investīciju fonds</t>
  </si>
  <si>
    <t>SIA "Mūsu saimnieks" projekta realizācija-preču iegāde</t>
  </si>
  <si>
    <t>AL00524</t>
  </si>
  <si>
    <t>28.12.2012.</t>
  </si>
  <si>
    <t>01.01.2023.</t>
  </si>
  <si>
    <t>10</t>
  </si>
  <si>
    <t>Kohēzijas fonda projekta Nr.4.3.1.0/17/A/078 "Esošā siltumavota pārbūve Iecavā, uzstādot jaunu biomasas katlu" īstenošanai</t>
  </si>
  <si>
    <t>G/20/309</t>
  </si>
  <si>
    <t>04.06.2020.</t>
  </si>
  <si>
    <t>11</t>
  </si>
  <si>
    <t>Kohēzijas fonda projekta Nr. 4.3.1.0/17/A077 "Siltumtīklu pārbūve Iecavā" īstenošanai</t>
  </si>
  <si>
    <t>G/20/311</t>
  </si>
  <si>
    <t>12</t>
  </si>
  <si>
    <t>Kohēzijas fonda projekta Nr. 5.3.1.0/17/I/020 "Bauskas ūdenssaimniecības attīstība III kārta" īstenošanai</t>
  </si>
  <si>
    <t>G/20/773</t>
  </si>
  <si>
    <t>27.10.2020.</t>
  </si>
  <si>
    <t>13</t>
  </si>
  <si>
    <t>SIA "Mūsu saimnieks" kurināmā iegādei</t>
  </si>
  <si>
    <t>G/22/520</t>
  </si>
  <si>
    <t>16.11.2022.</t>
  </si>
  <si>
    <t>21.10.2024.</t>
  </si>
  <si>
    <t>Citas ilgtermiņa saistības</t>
  </si>
  <si>
    <t>Kopā saistības</t>
  </si>
  <si>
    <t>Saistību apjoms % no plānotajiem pamatbudžeta ieņēmumiem</t>
  </si>
  <si>
    <t>Plānotie pamatbudžeta ieņēmumi bez plānotajiem transferta ieņēmumiem no valsts budžeta noteiktam mērķim (izņemot klimata pārmaiņu finanšu instrumenta finansējumu) un plānotajām iemaksām pašvaldību finanšu izlīdzināšanas fondā saimnieciskajā gadā:</t>
  </si>
  <si>
    <t>Bauskas novada pašvaldības pamatbudžeta ieņēmumi un izdevumi 2023. gadam</t>
  </si>
  <si>
    <t>Ienākuma nodokļi</t>
  </si>
  <si>
    <t>1.0.0.0.</t>
  </si>
  <si>
    <t>Īpašuma nodokļi</t>
  </si>
  <si>
    <t>4.0.0.0.</t>
  </si>
  <si>
    <t>Nodokļi par pakalpojumiem un precēm</t>
  </si>
  <si>
    <t>5.0.0.0.</t>
  </si>
  <si>
    <t>Ieņēmumi no uzņēmējdarbības un īpašuma</t>
  </si>
  <si>
    <t>8.0.0.0.</t>
  </si>
  <si>
    <t>Valsts (pašvaldību) nodevas un kancelejas nodevas</t>
  </si>
  <si>
    <t>9.0.0.0.</t>
  </si>
  <si>
    <t>Naudas sodi un sankcijas</t>
  </si>
  <si>
    <t>10.0.0.0.</t>
  </si>
  <si>
    <t>Pārējie nenodokļu ieņēmumi</t>
  </si>
  <si>
    <t>12.0.0.0.</t>
  </si>
  <si>
    <t>Ieņēmumi no valsts (pašvaldību) īpašuma iznomāšanas, pārdošanas un no nodokļu pamatparāda kapitalizācijas</t>
  </si>
  <si>
    <t>13.0.0.0.</t>
  </si>
  <si>
    <t>No valsts budžeta daļēji finansētu atvasinātu publisku personu un budžeta nefinansētu iestāžu transferti</t>
  </si>
  <si>
    <t>17.0.0.0.</t>
  </si>
  <si>
    <t>Valsts budžeta transferti</t>
  </si>
  <si>
    <t>18.0.0.0.</t>
  </si>
  <si>
    <t>Pašvaldību budžetu transferti</t>
  </si>
  <si>
    <t>19.0.0.0.</t>
  </si>
  <si>
    <t>Iestādes ieņēmumi</t>
  </si>
  <si>
    <t>21.0.0.0.</t>
  </si>
  <si>
    <t>Vispārējie valdības dienesti</t>
  </si>
  <si>
    <t>01.000</t>
  </si>
  <si>
    <t>Sabiedriskā kārtība un drošība</t>
  </si>
  <si>
    <t>03.000</t>
  </si>
  <si>
    <t>Ekonomiskā darbība</t>
  </si>
  <si>
    <t>04.000</t>
  </si>
  <si>
    <t>Vides aizsardzība</t>
  </si>
  <si>
    <t>05.000</t>
  </si>
  <si>
    <t>Teritoriju un mājokļu apsaimniekošana</t>
  </si>
  <si>
    <t>06.000</t>
  </si>
  <si>
    <t>Veselība</t>
  </si>
  <si>
    <t>07.000</t>
  </si>
  <si>
    <t>Sociālā aizsardzība</t>
  </si>
  <si>
    <t>10.000</t>
  </si>
  <si>
    <t>Atlīdzība</t>
  </si>
  <si>
    <t>1000</t>
  </si>
  <si>
    <t>Subsīdijas un dotācijas</t>
  </si>
  <si>
    <t>3000</t>
  </si>
  <si>
    <t>Procentu izdevumi</t>
  </si>
  <si>
    <t>4000</t>
  </si>
  <si>
    <t>Transferti, uzturēšanas izdevumu transferti, pašu resursu maksājumi, starptautiskā sadarbība</t>
  </si>
  <si>
    <t>7000</t>
  </si>
  <si>
    <t>Kapitālo izdevumu transferti</t>
  </si>
  <si>
    <t>9000</t>
  </si>
  <si>
    <t>F21010000AS F22010000AS</t>
  </si>
  <si>
    <t>F21010000PB F22010000PB</t>
  </si>
  <si>
    <t>F40020000</t>
  </si>
  <si>
    <t xml:space="preserve">  Saņemtie aizņēmumi</t>
  </si>
  <si>
    <t>F40020010</t>
  </si>
  <si>
    <t xml:space="preserve">  Saņemto aizņēmumu atmaksa</t>
  </si>
  <si>
    <t>F40020020</t>
  </si>
  <si>
    <t>Bauskas novada pašvaldības pamatbudžeta izdevumu 2023. gadam atšifrējums pa iestādēm un izdevumu funkcionālajām kategorijām</t>
  </si>
  <si>
    <t xml:space="preserve">     Pašvaldības aģentūra "Iecavas veselības centrs" (Kredītrīkotājs)</t>
  </si>
  <si>
    <t xml:space="preserve">      07.000 Veselība</t>
  </si>
  <si>
    <t xml:space="preserve">        07.200 Ambulatoro ārstniecības iestāžu darbība un pakalpojumi</t>
  </si>
  <si>
    <t xml:space="preserve">          Atlīdzība</t>
  </si>
  <si>
    <t xml:space="preserve">          Preces un pakalpojumi</t>
  </si>
  <si>
    <t xml:space="preserve">          Pamatkapitāla veidošana</t>
  </si>
  <si>
    <t xml:space="preserve">     Vecumnieku veselības centrs (Kredītrīkotājs)</t>
  </si>
  <si>
    <t xml:space="preserve">     Veco ļaužu un invalīdu pansionāts "Atvasara" (Kredītrīkotājs)</t>
  </si>
  <si>
    <t xml:space="preserve">      10.000 Sociālā aizsardzība</t>
  </si>
  <si>
    <t xml:space="preserve">        10.200 Atbalsts gados veciem cilvēkiem</t>
  </si>
  <si>
    <t xml:space="preserve">     Valles pašvaldības aģentūra (Kredītrīkotājs)</t>
  </si>
  <si>
    <t xml:space="preserve">      05.000 Vides aizsardzība</t>
  </si>
  <si>
    <t xml:space="preserve">        05.200 Notekūdeņu apsaimniekošana</t>
  </si>
  <si>
    <t xml:space="preserve">      06.000 Teritoriju un mājokļu apsaimniekošana</t>
  </si>
  <si>
    <t xml:space="preserve">        06.300 Ūdensapgāde</t>
  </si>
  <si>
    <t xml:space="preserve">        06.600 Pārējā citur neklasificētā teritoriju un mājokļu apsaimniekošanas darbība</t>
  </si>
  <si>
    <t xml:space="preserve">       Codes pamatskola (Iestāde)</t>
  </si>
  <si>
    <t xml:space="preserve">            Atlīdzība</t>
  </si>
  <si>
    <t xml:space="preserve">            Preces un pakalpojumi</t>
  </si>
  <si>
    <t xml:space="preserve">            Pamatkapitāla veidošana</t>
  </si>
  <si>
    <t xml:space="preserve">            Sociāla rakstura maksājumi un kompensācijas</t>
  </si>
  <si>
    <t xml:space="preserve">          09.500 Līmeņos nedefinētā izglītība</t>
  </si>
  <si>
    <t xml:space="preserve">          09.600 Izglītības papildu pakalpojumi</t>
  </si>
  <si>
    <t xml:space="preserve">            Transferti, uzturēšanas izdevumu transferti, pašu resursu maksājumi, starptautiskā sadarbība</t>
  </si>
  <si>
    <t xml:space="preserve">          09.800 Pārējā citur neklasificētā izglītība</t>
  </si>
  <si>
    <t xml:space="preserve">       Griķu pamatskola (Iestāde)</t>
  </si>
  <si>
    <t xml:space="preserve">       Īslīces pamatskola (Iestāde)</t>
  </si>
  <si>
    <t xml:space="preserve">       Uzvaras pamatskola (Iestāde)</t>
  </si>
  <si>
    <t xml:space="preserve">       Bauskas 2. vidusskola (Iestāde)</t>
  </si>
  <si>
    <t xml:space="preserve">       Bauskas pilsētas pamatskola (Iestāde)</t>
  </si>
  <si>
    <t xml:space="preserve">       Bauskas pirmsskolas izglītības iestāde "Pasaulīte" (Iestāde)</t>
  </si>
  <si>
    <t xml:space="preserve">          09.100 Pirmsskolas izglītība (ISCED-97 0.līmenis)</t>
  </si>
  <si>
    <t xml:space="preserve">       Bauskas pirmsskolas izglītības iestāde "Zīlīte" (Iestāde)</t>
  </si>
  <si>
    <t xml:space="preserve">       Bauskas Bērnu un jauniešu centrs (Iestāde)</t>
  </si>
  <si>
    <t xml:space="preserve">       Bauskas novada Bērnu un jaunatnes sporta skola (Iestāde)</t>
  </si>
  <si>
    <t xml:space="preserve">       Pamūšas speciālā pamatskola (Iestāde)</t>
  </si>
  <si>
    <t xml:space="preserve">       Bauskas apvienības pārvalde (Iestāde)</t>
  </si>
  <si>
    <t xml:space="preserve">        01.000 Vispārējie valdības dienesti</t>
  </si>
  <si>
    <t xml:space="preserve">          01.100 Izpildvara, likumdošanas vara, finanšu un fiskālā darbība, ārlietas</t>
  </si>
  <si>
    <t xml:space="preserve">        04.000 Ekonomiskā darbība</t>
  </si>
  <si>
    <t xml:space="preserve">          04.200 Lauksaimniecība, mežsaimniecība, zivsaimniecība un medniecība</t>
  </si>
  <si>
    <t xml:space="preserve">          04.500 Transports</t>
  </si>
  <si>
    <t xml:space="preserve">            Subsīdijas un dotācijas</t>
  </si>
  <si>
    <t xml:space="preserve">        05.000 Vides aizsardzība</t>
  </si>
  <si>
    <t xml:space="preserve">          05.100 Atkritumu apsaimniekošana</t>
  </si>
  <si>
    <t xml:space="preserve">          05.200 Notekūdeņu apsaimniekošana</t>
  </si>
  <si>
    <t xml:space="preserve">        06.000 Teritoriju un mājokļu apsaimniekošana</t>
  </si>
  <si>
    <t xml:space="preserve">          06.300 Ūdensapgāde</t>
  </si>
  <si>
    <t xml:space="preserve">          06.400 Ielu apgaismošana</t>
  </si>
  <si>
    <t xml:space="preserve">          06.600 Pārējā citur neklasificētā teritoriju un mājokļu apsaimniekošanas darbība</t>
  </si>
  <si>
    <t xml:space="preserve">          08.100 Atpūtas un sporta pasākumi</t>
  </si>
  <si>
    <t xml:space="preserve">       Bauskas Kultūras centrs (Iestāde)</t>
  </si>
  <si>
    <t xml:space="preserve">       Bauskas Centrālā bibliotēka (Iestāde)</t>
  </si>
  <si>
    <t xml:space="preserve">       Bauskas muzejs (Iestāde)</t>
  </si>
  <si>
    <t xml:space="preserve">       Bauskas novada Sociālais dienests (Iestāde)</t>
  </si>
  <si>
    <t xml:space="preserve">        10.000 Sociālā aizsardzība</t>
  </si>
  <si>
    <t xml:space="preserve">          10.100 Sociālā aizsardzība darbnespējas gadījumā</t>
  </si>
  <si>
    <t xml:space="preserve">          10.200 Atbalsts gados veciem cilvēkiem</t>
  </si>
  <si>
    <t xml:space="preserve">          10.400 Atbalsts ģimenēm ar bērniem</t>
  </si>
  <si>
    <t xml:space="preserve">          10.700 Pārējais citur neklasificēts atbalsts sociāli atstumtām personām</t>
  </si>
  <si>
    <t xml:space="preserve">          10.900 Pārējā citur neklasificētā sociālā aizsardzība</t>
  </si>
  <si>
    <t xml:space="preserve">       Bauskas novada bāriņtiesa (Iestāde)</t>
  </si>
  <si>
    <t xml:space="preserve">       Bauskas Mūzikas un mākslas skola (Iestāde)</t>
  </si>
  <si>
    <t xml:space="preserve">       Bauskas novada administrācija (Iestāde)</t>
  </si>
  <si>
    <t xml:space="preserve">            Kapitālo izdevumu transferti</t>
  </si>
  <si>
    <t xml:space="preserve">          01.200 Ekonomiskā palīdzība ārvalstīs</t>
  </si>
  <si>
    <t xml:space="preserve">          01.700 Vispārējās valdības sektora (valsts un pašvaldības) parāda darījumi</t>
  </si>
  <si>
    <t xml:space="preserve">            Procentu izdevumi</t>
  </si>
  <si>
    <t xml:space="preserve">          01.800 Vispārēja rakstura transferti starp valsts pārvaldes dažādiem līmeņiem</t>
  </si>
  <si>
    <t xml:space="preserve">        03.000 Sabiedriskā kārtība un drošība</t>
  </si>
  <si>
    <t xml:space="preserve">          03.300 Tiesa un prokuratūras iestādes</t>
  </si>
  <si>
    <t xml:space="preserve">          04.400 Ieguves rūpniecība, apstrādes rūpniecība un būvniecība</t>
  </si>
  <si>
    <t xml:space="preserve">          04.600 Sakari</t>
  </si>
  <si>
    <t xml:space="preserve">          04.700 Citas nozares</t>
  </si>
  <si>
    <t xml:space="preserve">          04.900 Pārējā citur neklasificēta ekonomiskā darbība</t>
  </si>
  <si>
    <t xml:space="preserve">          05.400 Bioloģiskās daudzveidības un ainavas aizsardzība</t>
  </si>
  <si>
    <t xml:space="preserve">          06.200 Teritoriju attīstība</t>
  </si>
  <si>
    <t xml:space="preserve">        07.000 Veselība</t>
  </si>
  <si>
    <t xml:space="preserve">          07.200 Ambulatoro ārstniecības iestāžu darbība un pakalpojumi</t>
  </si>
  <si>
    <t xml:space="preserve">          07.400 Sabiedrības veselības dienestu pakalpojumi</t>
  </si>
  <si>
    <t xml:space="preserve">          10.500 Atbalsts bezdarba gadījumā</t>
  </si>
  <si>
    <t xml:space="preserve">       Iecavas apvienības pārvalde (Iestāde)</t>
  </si>
  <si>
    <t xml:space="preserve">          03.100 Policija</t>
  </si>
  <si>
    <t xml:space="preserve">       Rundāles apvienības pārvalde (Iestāde)</t>
  </si>
  <si>
    <t xml:space="preserve">       Vecumnieku apvienības pārvalde (Iestāde)</t>
  </si>
  <si>
    <t xml:space="preserve">          03.200 Ugunsdrošības, ugunsdzēsības, glābšanas un civilās drošības dienesti</t>
  </si>
  <si>
    <t xml:space="preserve">          06.100 Mājokļu attīstība</t>
  </si>
  <si>
    <t xml:space="preserve">       Iecavas vidusskola (Iestāde)</t>
  </si>
  <si>
    <t xml:space="preserve">       Skaistkalnes vidusskola (Iestāde)</t>
  </si>
  <si>
    <t xml:space="preserve">       Misas pamatskola (Iestāde)</t>
  </si>
  <si>
    <t xml:space="preserve">       Stelpes sākumskola (Iestāde)</t>
  </si>
  <si>
    <t xml:space="preserve">       Zālītes speciālā pamatskola (Iestāde)</t>
  </si>
  <si>
    <t xml:space="preserve">       Valles pirmsskolas izglītības iestāde "Cielaviņa" (Iestāde)</t>
  </si>
  <si>
    <t xml:space="preserve">       Iecavas pirmsskolas izglītības iestāde "Dartija" (Iestāde)</t>
  </si>
  <si>
    <t xml:space="preserve">       Rundāles pirmsskolas izglītības iestāde "Mārpuķīte" (Iestāde)</t>
  </si>
  <si>
    <t xml:space="preserve">       Bauskas pirmsskolas izglītības iestāde "Saulespuķe" (Iestāde)</t>
  </si>
  <si>
    <t xml:space="preserve">       Iecavas pirmsskolas izglītības iestāde "Cālītis" (Iestāde)</t>
  </si>
  <si>
    <t xml:space="preserve">       Iecavas sporta skola "Dartija" (Iestāde)</t>
  </si>
  <si>
    <t xml:space="preserve">       Vecumnieku sporta skola (Iestāde)</t>
  </si>
  <si>
    <t xml:space="preserve">       Iecavas Mūzikas un mākslas skola (Iestāde)</t>
  </si>
  <si>
    <t xml:space="preserve">       Vecumnieku Mūzikas un mākslas skola (Iestāde)</t>
  </si>
  <si>
    <t xml:space="preserve">       Iecavas kultūras nams (Iestāde)</t>
  </si>
  <si>
    <t xml:space="preserve">       Bauskas novada Pašvaldības policija (Iestāde)</t>
  </si>
  <si>
    <t xml:space="preserve">BAUSKAS NOVADA PAŠVALDĪBAS </t>
  </si>
  <si>
    <t xml:space="preserve">ceļu un ielu finansēšanai paredzētās valsts budžeta valsts autoceļa fonda </t>
  </si>
  <si>
    <r>
      <t xml:space="preserve">I. Plānotā mērķdotācija pašvaldības ceļu un ielu finansēšanai </t>
    </r>
    <r>
      <rPr>
        <sz val="12"/>
        <color indexed="8"/>
        <rFont val="Times New Roman"/>
        <family val="1"/>
        <charset val="186"/>
      </rPr>
      <t>(EUR)</t>
    </r>
    <r>
      <rPr>
        <b/>
        <sz val="12"/>
        <color indexed="8"/>
        <rFont val="Times New Roman"/>
        <family val="1"/>
        <charset val="186"/>
      </rPr>
      <t>:</t>
    </r>
  </si>
  <si>
    <t>Mērķdotācijas atlikums uz perioda sākumu</t>
  </si>
  <si>
    <t>Plānots saņemt mērķdotāciju</t>
  </si>
  <si>
    <t>Plānots izlietot mērķdotāciju</t>
  </si>
  <si>
    <t>Mērķdotācijas atlikums uz perioda beigām</t>
  </si>
  <si>
    <r>
      <t xml:space="preserve">II. Mērķdotācijas ceļu un ielu finansēšanai plānotais izlietojums </t>
    </r>
    <r>
      <rPr>
        <sz val="12"/>
        <color indexed="8"/>
        <rFont val="Times New Roman"/>
        <family val="1"/>
        <charset val="186"/>
      </rPr>
      <t>(EUR)</t>
    </r>
    <r>
      <rPr>
        <b/>
        <sz val="12"/>
        <color indexed="8"/>
        <rFont val="Times New Roman"/>
        <family val="1"/>
        <charset val="186"/>
      </rPr>
      <t>:</t>
    </r>
  </si>
  <si>
    <t>Mērķdotācijas izlietojuma veids</t>
  </si>
  <si>
    <t>1.</t>
  </si>
  <si>
    <t>Ceļu un ielu būvprojektēšana</t>
  </si>
  <si>
    <t>2.</t>
  </si>
  <si>
    <t>Ceļu un ielu būvniecība</t>
  </si>
  <si>
    <t>3.</t>
  </si>
  <si>
    <t>Ceļu un ielu rekonstrukcija</t>
  </si>
  <si>
    <t>4.</t>
  </si>
  <si>
    <t>Ceļu un ielu ikdienas uzturēšana</t>
  </si>
  <si>
    <t>5.</t>
  </si>
  <si>
    <t>Ceļu un ielu periodiskā uzturēšana (atjaunošana)</t>
  </si>
  <si>
    <t>6.</t>
  </si>
  <si>
    <r>
      <t>Pārējie izdevumi (</t>
    </r>
    <r>
      <rPr>
        <i/>
        <sz val="9"/>
        <color indexed="8"/>
        <rFont val="Times New Roman"/>
        <family val="1"/>
        <charset val="186"/>
      </rPr>
      <t>apsekošana, dokumentu sastādīšana</t>
    </r>
    <r>
      <rPr>
        <sz val="12"/>
        <color indexed="8"/>
        <rFont val="Times New Roman"/>
        <family val="1"/>
        <charset val="186"/>
      </rPr>
      <t>)</t>
    </r>
  </si>
  <si>
    <t>2023. gads</t>
  </si>
  <si>
    <t>2024. gads</t>
  </si>
  <si>
    <t>2025. gads</t>
  </si>
  <si>
    <t xml:space="preserve">Bauskas novada pašvaldības ziedojumu un dāvinājumu budžeta ieņēmumi un izdevumi 2023. gadam </t>
  </si>
  <si>
    <t>1. pielikums
 Bauskas novada domes 27.07.2023.
saistošajiem noteikumiem Nr. 14</t>
  </si>
  <si>
    <t>saistošajiem noteikumiem Nr. 14</t>
  </si>
  <si>
    <t>5. pielikums
  Bauskas novada domes 27.07.2023.
 saistošajiem noteikumiem Nr. 14</t>
  </si>
  <si>
    <t>programmas mērķdotācijas izlietojuma plāns 2023.-2025. gadam</t>
  </si>
  <si>
    <r>
      <t xml:space="preserve">Bauskas novada domes priekšsēdētāja vietnieks </t>
    </r>
    <r>
      <rPr>
        <i/>
        <sz val="10"/>
        <color theme="1"/>
        <rFont val="Times New Roman"/>
        <family val="1"/>
        <charset val="186"/>
      </rPr>
      <t>A. Mačeks</t>
    </r>
  </si>
  <si>
    <r>
      <t xml:space="preserve">Bauskas novada domes priekšsēdētāja vietnieks </t>
    </r>
    <r>
      <rPr>
        <i/>
        <sz val="10"/>
        <color indexed="8"/>
        <rFont val="Times New Roman"/>
        <family val="1"/>
        <charset val="186"/>
      </rPr>
      <t>A. Mačeks</t>
    </r>
  </si>
  <si>
    <t>2. pielikums
 Bauskas novada domes 27.07.2023.
saistošajiem noteikumiem Nr. 14</t>
  </si>
  <si>
    <t>Bauskas novada pašvaldības ziedojumu un dāvinājumu izdevumu 2023. gadam atšifrējums pa iestādēm  un izdevumu funkcionālajām kategorijām</t>
  </si>
  <si>
    <t xml:space="preserve">Bauskas novada domes 27.07.2023.
    saistošajiem noteikumiem Nr. 14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</si>
</sst>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-* #,##0\ _€_-;\-* #,##0\ _€_-;_-* &quot;-&quot;\ _€_-;_-@_-"/>
    <numFmt numFmtId="164" formatCode="_-* #,##0.00_-;\-* #,##0.00_-;_-* &quot;-&quot;??_-;_-@_-"/>
    <numFmt numFmtId="165" formatCode="_-* #,##0_-;\-* #,##0_-;_-* &quot;-&quot;??_-;_-@_-"/>
    <numFmt numFmtId="166" formatCode="_-* #,##0.0_-;\-* #,##0.0_-;_-* &quot;-&quot;??_-;_-@_-"/>
  </numFmts>
  <fonts count="27" x14ac:knownFonts="1">
    <font>
      <sz val="11"/>
      <color theme="1"/>
      <name val="Calibri"/>
      <family val="2"/>
      <charset val="186"/>
      <scheme val="minor"/>
    </font>
    <font>
      <b/>
      <sz val="10"/>
      <color indexed="8"/>
      <name val="Times New Roman"/>
      <family val="1"/>
      <charset val="186"/>
    </font>
    <font>
      <sz val="10"/>
      <color indexed="8"/>
      <name val="Times New Roman"/>
      <family val="1"/>
      <charset val="186"/>
    </font>
    <font>
      <sz val="10"/>
      <color theme="1"/>
      <name val="Calibri"/>
      <family val="2"/>
      <charset val="186"/>
      <scheme val="minor"/>
    </font>
    <font>
      <sz val="10"/>
      <color theme="1"/>
      <name val="Times New Roman"/>
      <family val="1"/>
      <charset val="186"/>
    </font>
    <font>
      <b/>
      <sz val="11"/>
      <color indexed="8"/>
      <name val="Times New Roman"/>
      <family val="1"/>
      <charset val="186"/>
    </font>
    <font>
      <sz val="10"/>
      <name val="Arial"/>
      <family val="2"/>
      <charset val="186"/>
    </font>
    <font>
      <sz val="9"/>
      <name val="Arial"/>
      <family val="2"/>
      <charset val="186"/>
    </font>
    <font>
      <b/>
      <sz val="11"/>
      <name val="Arial"/>
      <family val="2"/>
      <charset val="186"/>
    </font>
    <font>
      <i/>
      <sz val="9"/>
      <name val="Arial"/>
      <family val="2"/>
      <charset val="186"/>
    </font>
    <font>
      <b/>
      <sz val="10"/>
      <name val="Arial"/>
      <family val="2"/>
      <charset val="186"/>
    </font>
    <font>
      <b/>
      <sz val="9"/>
      <name val="Arial"/>
      <family val="2"/>
      <charset val="186"/>
    </font>
    <font>
      <sz val="10"/>
      <name val="Times New Roman"/>
      <family val="1"/>
      <charset val="186"/>
    </font>
    <font>
      <i/>
      <sz val="10"/>
      <name val="Arial"/>
      <family val="2"/>
      <charset val="186"/>
    </font>
    <font>
      <b/>
      <sz val="12"/>
      <name val="Arial"/>
      <family val="2"/>
      <charset val="186"/>
    </font>
    <font>
      <sz val="11"/>
      <color theme="1"/>
      <name val="Times New Roman"/>
      <family val="1"/>
      <charset val="186"/>
    </font>
    <font>
      <sz val="10"/>
      <color rgb="FF000000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b/>
      <sz val="12"/>
      <color theme="1"/>
      <name val="Calibri"/>
      <family val="2"/>
      <charset val="186"/>
      <scheme val="minor"/>
    </font>
    <font>
      <sz val="12"/>
      <color indexed="8"/>
      <name val="Times New Roman"/>
      <family val="1"/>
      <charset val="186"/>
    </font>
    <font>
      <b/>
      <sz val="12"/>
      <color indexed="8"/>
      <name val="Times New Roman"/>
      <family val="1"/>
      <charset val="186"/>
    </font>
    <font>
      <sz val="12"/>
      <color theme="1"/>
      <name val="Times New Roman"/>
      <family val="1"/>
      <charset val="186"/>
    </font>
    <font>
      <i/>
      <sz val="9"/>
      <color indexed="8"/>
      <name val="Times New Roman"/>
      <family val="1"/>
      <charset val="186"/>
    </font>
    <font>
      <i/>
      <sz val="11"/>
      <color theme="1"/>
      <name val="Times New Roman"/>
      <family val="1"/>
      <charset val="186"/>
    </font>
    <font>
      <sz val="11"/>
      <color theme="1"/>
      <name val="Calibri"/>
      <family val="2"/>
      <charset val="186"/>
      <scheme val="minor"/>
    </font>
    <font>
      <i/>
      <sz val="10"/>
      <color theme="1"/>
      <name val="Times New Roman"/>
      <family val="1"/>
      <charset val="186"/>
    </font>
    <font>
      <i/>
      <sz val="10"/>
      <color indexed="8"/>
      <name val="Times New Roman"/>
      <family val="1"/>
      <charset val="186"/>
    </font>
  </fonts>
  <fills count="7">
    <fill>
      <patternFill patternType="none"/>
    </fill>
    <fill>
      <patternFill patternType="gray125"/>
    </fill>
    <fill>
      <patternFill patternType="solid">
        <fgColor theme="3" tint="0.59987182226020086"/>
        <bgColor indexed="64"/>
      </patternFill>
    </fill>
    <fill>
      <patternFill patternType="solid">
        <fgColor theme="3" tint="0.7998596148564104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85961485641044"/>
        <bgColor indexed="64"/>
      </patternFill>
    </fill>
    <fill>
      <patternFill patternType="solid">
        <fgColor indexed="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hair">
        <color indexed="8"/>
      </left>
      <right/>
      <top/>
      <bottom style="hair">
        <color indexed="8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/>
      <right/>
      <top/>
      <bottom style="hair">
        <color indexed="8"/>
      </bottom>
      <diagonal/>
    </border>
    <border>
      <left/>
      <right style="hair">
        <color indexed="8"/>
      </right>
      <top style="hair">
        <color indexed="8"/>
      </top>
      <bottom style="hair">
        <color indexed="8"/>
      </bottom>
      <diagonal/>
    </border>
    <border>
      <left/>
      <right/>
      <top style="hair">
        <color indexed="8"/>
      </top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hair">
        <color indexed="8"/>
      </left>
      <right/>
      <top/>
      <bottom/>
      <diagonal/>
    </border>
    <border>
      <left/>
      <right style="hair">
        <color indexed="8"/>
      </right>
      <top/>
      <bottom style="hair">
        <color indexed="8"/>
      </bottom>
      <diagonal/>
    </border>
    <border>
      <left style="thin">
        <color theme="0" tint="-0.34965056306649983"/>
      </left>
      <right style="thin">
        <color theme="0" tint="-0.34965056306649983"/>
      </right>
      <top style="thin">
        <color theme="0" tint="-0.34965056306649983"/>
      </top>
      <bottom style="thin">
        <color theme="0" tint="-0.34965056306649983"/>
      </bottom>
      <diagonal/>
    </border>
    <border>
      <left style="thin">
        <color theme="0" tint="-0.34965056306649983"/>
      </left>
      <right style="thin">
        <color theme="0" tint="-0.34965056306649983"/>
      </right>
      <top style="thin">
        <color theme="0" tint="-0.34965056306649983"/>
      </top>
      <bottom/>
      <diagonal/>
    </border>
    <border>
      <left/>
      <right/>
      <top style="hair">
        <color indexed="8"/>
      </top>
      <bottom style="hair">
        <color indexed="8"/>
      </bottom>
      <diagonal/>
    </border>
    <border>
      <left/>
      <right style="hair">
        <color indexed="8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7">
    <xf numFmtId="0" fontId="0" fillId="0" borderId="0"/>
    <xf numFmtId="164" fontId="24" fillId="0" borderId="0" applyFont="0" applyFill="0" applyBorder="0" applyAlignment="0" applyProtection="0"/>
    <xf numFmtId="0" fontId="6" fillId="0" borderId="0"/>
    <xf numFmtId="0" fontId="6" fillId="0" borderId="0"/>
    <xf numFmtId="164" fontId="24" fillId="0" borderId="0" applyFont="0" applyFill="0" applyBorder="0" applyAlignment="0" applyProtection="0"/>
    <xf numFmtId="0" fontId="6" fillId="0" borderId="0"/>
    <xf numFmtId="0" fontId="6" fillId="0" borderId="0"/>
  </cellStyleXfs>
  <cellXfs count="230">
    <xf numFmtId="0" fontId="0" fillId="0" borderId="0" xfId="0"/>
    <xf numFmtId="0" fontId="3" fillId="0" borderId="0" xfId="0" applyFont="1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 wrapText="1"/>
    </xf>
    <xf numFmtId="41" fontId="1" fillId="0" borderId="1" xfId="0" applyNumberFormat="1" applyFont="1" applyBorder="1" applyAlignment="1">
      <alignment horizontal="right" wrapText="1"/>
    </xf>
    <xf numFmtId="0" fontId="2" fillId="0" borderId="1" xfId="0" applyFont="1" applyBorder="1" applyAlignment="1">
      <alignment horizontal="left" wrapText="1"/>
    </xf>
    <xf numFmtId="41" fontId="2" fillId="0" borderId="1" xfId="0" applyNumberFormat="1" applyFont="1" applyBorder="1" applyAlignment="1">
      <alignment horizontal="right" wrapText="1"/>
    </xf>
    <xf numFmtId="41" fontId="1" fillId="0" borderId="1" xfId="0" applyNumberFormat="1" applyFont="1" applyBorder="1" applyAlignment="1">
      <alignment horizontal="right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 wrapText="1"/>
    </xf>
    <xf numFmtId="0" fontId="2" fillId="0" borderId="1" xfId="0" applyFont="1" applyBorder="1" applyAlignment="1">
      <alignment horizontal="left" wrapText="1"/>
    </xf>
    <xf numFmtId="0" fontId="2" fillId="0" borderId="1" xfId="0" applyFont="1" applyBorder="1" applyAlignment="1">
      <alignment wrapText="1"/>
    </xf>
    <xf numFmtId="0" fontId="4" fillId="0" borderId="0" xfId="0" applyFont="1"/>
    <xf numFmtId="41" fontId="4" fillId="0" borderId="0" xfId="0" applyNumberFormat="1" applyFont="1"/>
    <xf numFmtId="0" fontId="4" fillId="0" borderId="1" xfId="0" applyFont="1" applyBorder="1"/>
    <xf numFmtId="0" fontId="1" fillId="2" borderId="1" xfId="0" applyFont="1" applyFill="1" applyBorder="1" applyAlignment="1">
      <alignment horizontal="left" wrapText="1"/>
    </xf>
    <xf numFmtId="41" fontId="1" fillId="2" borderId="1" xfId="0" applyNumberFormat="1" applyFont="1" applyFill="1" applyBorder="1" applyAlignment="1">
      <alignment horizontal="right" wrapText="1"/>
    </xf>
    <xf numFmtId="165" fontId="2" fillId="0" borderId="1" xfId="1" applyNumberFormat="1" applyFont="1" applyBorder="1" applyAlignment="1">
      <alignment wrapText="1"/>
    </xf>
    <xf numFmtId="165" fontId="4" fillId="0" borderId="1" xfId="1" applyNumberFormat="1" applyFont="1" applyBorder="1"/>
    <xf numFmtId="165" fontId="2" fillId="0" borderId="1" xfId="1" applyNumberFormat="1" applyFont="1" applyBorder="1" applyAlignment="1">
      <alignment horizontal="right" wrapText="1"/>
    </xf>
    <xf numFmtId="165" fontId="1" fillId="0" borderId="1" xfId="1" applyNumberFormat="1" applyFont="1" applyBorder="1" applyAlignment="1">
      <alignment horizontal="right" wrapText="1"/>
    </xf>
    <xf numFmtId="0" fontId="1" fillId="3" borderId="1" xfId="0" applyFont="1" applyFill="1" applyBorder="1" applyAlignment="1">
      <alignment horizontal="left" wrapText="1"/>
    </xf>
    <xf numFmtId="41" fontId="1" fillId="3" borderId="1" xfId="0" applyNumberFormat="1" applyFont="1" applyFill="1" applyBorder="1" applyAlignment="1">
      <alignment horizontal="right" wrapText="1"/>
    </xf>
    <xf numFmtId="0" fontId="7" fillId="0" borderId="0" xfId="2" applyFont="1" applyProtection="1">
      <protection locked="0"/>
    </xf>
    <xf numFmtId="0" fontId="7" fillId="0" borderId="0" xfId="2" applyFont="1"/>
    <xf numFmtId="0" fontId="7" fillId="4" borderId="0" xfId="2" applyFont="1" applyFill="1"/>
    <xf numFmtId="0" fontId="9" fillId="0" borderId="0" xfId="2" applyFont="1" applyAlignment="1" applyProtection="1">
      <alignment horizontal="right"/>
      <protection locked="0"/>
    </xf>
    <xf numFmtId="0" fontId="10" fillId="0" borderId="2" xfId="2" applyFont="1" applyBorder="1" applyAlignment="1">
      <alignment horizontal="center" vertical="center" wrapText="1"/>
    </xf>
    <xf numFmtId="0" fontId="11" fillId="0" borderId="0" xfId="2" applyFont="1" applyAlignment="1">
      <alignment horizontal="center" wrapText="1"/>
    </xf>
    <xf numFmtId="0" fontId="11" fillId="0" borderId="0" xfId="2" applyFont="1" applyAlignment="1">
      <alignment horizontal="center" vertical="center" wrapText="1"/>
    </xf>
    <xf numFmtId="0" fontId="7" fillId="0" borderId="0" xfId="2" applyFont="1" applyAlignment="1">
      <alignment horizontal="center" wrapText="1"/>
    </xf>
    <xf numFmtId="49" fontId="10" fillId="0" borderId="0" xfId="2" applyNumberFormat="1" applyFont="1" applyAlignment="1">
      <alignment horizontal="left" wrapText="1"/>
    </xf>
    <xf numFmtId="49" fontId="10" fillId="4" borderId="0" xfId="2" applyNumberFormat="1" applyFont="1" applyFill="1" applyAlignment="1">
      <alignment horizontal="left" wrapText="1"/>
    </xf>
    <xf numFmtId="0" fontId="7" fillId="0" borderId="0" xfId="2" applyFont="1" applyAlignment="1">
      <alignment horizontal="center"/>
    </xf>
    <xf numFmtId="165" fontId="6" fillId="4" borderId="2" xfId="1" applyNumberFormat="1" applyFont="1" applyFill="1" applyBorder="1" applyAlignment="1" applyProtection="1">
      <alignment horizontal="center" vertical="center" wrapText="1"/>
      <protection locked="0"/>
    </xf>
    <xf numFmtId="165" fontId="6" fillId="0" borderId="2" xfId="1" applyNumberFormat="1" applyFont="1" applyFill="1" applyBorder="1" applyAlignment="1" applyProtection="1">
      <alignment horizontal="center" vertical="center" wrapText="1"/>
      <protection locked="0"/>
    </xf>
    <xf numFmtId="165" fontId="6" fillId="0" borderId="2" xfId="1" applyNumberFormat="1" applyFont="1" applyFill="1" applyBorder="1" applyAlignment="1" applyProtection="1">
      <alignment horizontal="center" vertical="center"/>
      <protection locked="0"/>
    </xf>
    <xf numFmtId="165" fontId="10" fillId="0" borderId="2" xfId="1" applyNumberFormat="1" applyFont="1" applyFill="1" applyBorder="1" applyAlignment="1">
      <alignment horizontal="center" vertical="center" wrapText="1"/>
    </xf>
    <xf numFmtId="49" fontId="6" fillId="0" borderId="3" xfId="0" applyNumberFormat="1" applyFont="1" applyBorder="1" applyAlignment="1">
      <alignment horizontal="center" vertical="center" wrapText="1"/>
    </xf>
    <xf numFmtId="49" fontId="6" fillId="0" borderId="3" xfId="0" applyNumberFormat="1" applyFont="1" applyBorder="1" applyAlignment="1">
      <alignment horizontal="left" wrapText="1"/>
    </xf>
    <xf numFmtId="49" fontId="6" fillId="0" borderId="3" xfId="0" applyNumberFormat="1" applyFont="1" applyBorder="1" applyAlignment="1">
      <alignment horizontal="center" vertical="center"/>
    </xf>
    <xf numFmtId="165" fontId="6" fillId="4" borderId="3" xfId="1" applyNumberFormat="1" applyFont="1" applyFill="1" applyBorder="1" applyAlignment="1">
      <alignment horizontal="center" vertical="center"/>
    </xf>
    <xf numFmtId="165" fontId="6" fillId="0" borderId="3" xfId="1" applyNumberFormat="1" applyFont="1" applyFill="1" applyBorder="1" applyAlignment="1">
      <alignment horizontal="center" vertical="center"/>
    </xf>
    <xf numFmtId="165" fontId="6" fillId="0" borderId="3" xfId="1" applyNumberFormat="1" applyFont="1" applyFill="1" applyBorder="1" applyAlignment="1" applyProtection="1">
      <alignment horizontal="center" vertical="center"/>
      <protection locked="0"/>
    </xf>
    <xf numFmtId="165" fontId="10" fillId="0" borderId="3" xfId="1" applyNumberFormat="1" applyFont="1" applyFill="1" applyBorder="1" applyAlignment="1">
      <alignment horizontal="center" vertical="center" wrapText="1"/>
    </xf>
    <xf numFmtId="49" fontId="6" fillId="0" borderId="4" xfId="0" applyNumberFormat="1" applyFont="1" applyBorder="1" applyAlignment="1">
      <alignment horizontal="center" vertical="center" wrapText="1"/>
    </xf>
    <xf numFmtId="49" fontId="6" fillId="0" borderId="4" xfId="0" applyNumberFormat="1" applyFont="1" applyBorder="1" applyAlignment="1">
      <alignment horizontal="left" wrapText="1"/>
    </xf>
    <xf numFmtId="49" fontId="6" fillId="0" borderId="4" xfId="0" applyNumberFormat="1" applyFont="1" applyBorder="1" applyAlignment="1">
      <alignment horizontal="center" vertical="center"/>
    </xf>
    <xf numFmtId="165" fontId="6" fillId="4" borderId="4" xfId="1" applyNumberFormat="1" applyFont="1" applyFill="1" applyBorder="1" applyAlignment="1">
      <alignment horizontal="center" vertical="center"/>
    </xf>
    <xf numFmtId="165" fontId="6" fillId="0" borderId="4" xfId="1" applyNumberFormat="1" applyFont="1" applyFill="1" applyBorder="1" applyAlignment="1">
      <alignment horizontal="center" vertical="center"/>
    </xf>
    <xf numFmtId="165" fontId="6" fillId="0" borderId="4" xfId="1" applyNumberFormat="1" applyFont="1" applyFill="1" applyBorder="1" applyAlignment="1" applyProtection="1">
      <alignment horizontal="center" vertical="center"/>
      <protection locked="0"/>
    </xf>
    <xf numFmtId="165" fontId="10" fillId="0" borderId="4" xfId="1" applyNumberFormat="1" applyFont="1" applyFill="1" applyBorder="1" applyAlignment="1">
      <alignment horizontal="center" vertical="center" wrapText="1"/>
    </xf>
    <xf numFmtId="165" fontId="6" fillId="4" borderId="5" xfId="1" applyNumberFormat="1" applyFont="1" applyFill="1" applyBorder="1" applyAlignment="1" applyProtection="1">
      <alignment horizontal="center" vertical="center" wrapText="1"/>
      <protection locked="0"/>
    </xf>
    <xf numFmtId="165" fontId="6" fillId="0" borderId="5" xfId="1" applyNumberFormat="1" applyFont="1" applyFill="1" applyBorder="1" applyAlignment="1" applyProtection="1">
      <alignment horizontal="center" vertical="center" wrapText="1"/>
      <protection locked="0"/>
    </xf>
    <xf numFmtId="165" fontId="6" fillId="0" borderId="5" xfId="1" applyNumberFormat="1" applyFont="1" applyFill="1" applyBorder="1" applyAlignment="1" applyProtection="1">
      <alignment horizontal="center" vertical="center"/>
      <protection locked="0"/>
    </xf>
    <xf numFmtId="165" fontId="10" fillId="0" borderId="5" xfId="1" applyNumberFormat="1" applyFont="1" applyBorder="1" applyAlignment="1">
      <alignment horizontal="center" vertical="center" wrapText="1"/>
    </xf>
    <xf numFmtId="165" fontId="7" fillId="0" borderId="0" xfId="2" applyNumberFormat="1" applyFont="1" applyAlignment="1">
      <alignment horizontal="center" wrapText="1"/>
    </xf>
    <xf numFmtId="0" fontId="7" fillId="5" borderId="0" xfId="2" applyFont="1" applyFill="1" applyAlignment="1">
      <alignment horizontal="center" wrapText="1"/>
    </xf>
    <xf numFmtId="49" fontId="6" fillId="0" borderId="6" xfId="0" applyNumberFormat="1" applyFont="1" applyBorder="1" applyAlignment="1">
      <alignment horizontal="center" vertical="center" wrapText="1"/>
    </xf>
    <xf numFmtId="49" fontId="6" fillId="0" borderId="7" xfId="0" applyNumberFormat="1" applyFont="1" applyBorder="1" applyAlignment="1">
      <alignment horizontal="center" vertical="center"/>
    </xf>
    <xf numFmtId="165" fontId="6" fillId="4" borderId="7" xfId="1" applyNumberFormat="1" applyFont="1" applyFill="1" applyBorder="1" applyAlignment="1">
      <alignment horizontal="center" vertical="center"/>
    </xf>
    <xf numFmtId="165" fontId="6" fillId="0" borderId="7" xfId="1" applyNumberFormat="1" applyFont="1" applyFill="1" applyBorder="1" applyAlignment="1">
      <alignment horizontal="center" vertical="center"/>
    </xf>
    <xf numFmtId="165" fontId="6" fillId="0" borderId="7" xfId="1" applyNumberFormat="1" applyFont="1" applyFill="1" applyBorder="1" applyAlignment="1" applyProtection="1">
      <alignment horizontal="center" vertical="center"/>
      <protection locked="0"/>
    </xf>
    <xf numFmtId="165" fontId="10" fillId="0" borderId="7" xfId="1" applyNumberFormat="1" applyFont="1" applyFill="1" applyBorder="1" applyAlignment="1">
      <alignment horizontal="center" vertical="center" wrapText="1"/>
    </xf>
    <xf numFmtId="164" fontId="7" fillId="0" borderId="0" xfId="1" applyFont="1" applyFill="1" applyAlignment="1">
      <alignment horizontal="center" vertical="center" wrapText="1"/>
    </xf>
    <xf numFmtId="0" fontId="6" fillId="0" borderId="3" xfId="0" applyFont="1" applyBorder="1" applyAlignment="1">
      <alignment wrapText="1"/>
    </xf>
    <xf numFmtId="0" fontId="7" fillId="0" borderId="8" xfId="2" applyFont="1" applyBorder="1" applyAlignment="1">
      <alignment horizontal="center"/>
    </xf>
    <xf numFmtId="0" fontId="7" fillId="0" borderId="3" xfId="2" applyFont="1" applyBorder="1" applyAlignment="1">
      <alignment horizontal="center"/>
    </xf>
    <xf numFmtId="0" fontId="7" fillId="0" borderId="3" xfId="2" applyFont="1" applyBorder="1" applyAlignment="1">
      <alignment horizontal="center" wrapText="1"/>
    </xf>
    <xf numFmtId="0" fontId="7" fillId="0" borderId="9" xfId="2" applyFont="1" applyBorder="1" applyAlignment="1">
      <alignment horizontal="center" wrapText="1"/>
    </xf>
    <xf numFmtId="0" fontId="6" fillId="0" borderId="4" xfId="0" applyFont="1" applyBorder="1" applyAlignment="1">
      <alignment wrapText="1"/>
    </xf>
    <xf numFmtId="0" fontId="6" fillId="0" borderId="3" xfId="0" applyFont="1" applyBorder="1" applyAlignment="1">
      <alignment horizontal="left" wrapText="1"/>
    </xf>
    <xf numFmtId="49" fontId="10" fillId="0" borderId="10" xfId="2" applyNumberFormat="1" applyFont="1" applyBorder="1" applyAlignment="1" applyProtection="1">
      <alignment horizontal="left" vertical="center" wrapText="1"/>
      <protection locked="0"/>
    </xf>
    <xf numFmtId="0" fontId="12" fillId="0" borderId="11" xfId="0" applyFont="1" applyBorder="1"/>
    <xf numFmtId="165" fontId="10" fillId="4" borderId="5" xfId="1" applyNumberFormat="1" applyFont="1" applyFill="1" applyBorder="1" applyAlignment="1" applyProtection="1">
      <alignment horizontal="center" vertical="center" wrapText="1"/>
      <protection locked="0"/>
    </xf>
    <xf numFmtId="165" fontId="6" fillId="4" borderId="0" xfId="1" applyNumberFormat="1" applyFont="1" applyFill="1" applyAlignment="1" applyProtection="1">
      <alignment horizontal="center" vertical="center" wrapText="1"/>
      <protection locked="0"/>
    </xf>
    <xf numFmtId="165" fontId="6" fillId="0" borderId="0" xfId="1" applyNumberFormat="1" applyFont="1" applyFill="1" applyAlignment="1" applyProtection="1">
      <alignment horizontal="center" vertical="center" wrapText="1"/>
      <protection locked="0"/>
    </xf>
    <xf numFmtId="165" fontId="6" fillId="0" borderId="0" xfId="1" applyNumberFormat="1" applyFont="1" applyAlignment="1" applyProtection="1">
      <alignment horizontal="center" vertical="center" wrapText="1"/>
      <protection locked="0"/>
    </xf>
    <xf numFmtId="165" fontId="6" fillId="0" borderId="0" xfId="1" applyNumberFormat="1" applyFont="1" applyAlignment="1">
      <alignment horizontal="center" vertical="center" wrapText="1"/>
    </xf>
    <xf numFmtId="0" fontId="7" fillId="0" borderId="0" xfId="2" applyFont="1" applyAlignment="1" applyProtection="1">
      <alignment horizontal="center" vertical="center" wrapText="1"/>
      <protection locked="0"/>
    </xf>
    <xf numFmtId="0" fontId="7" fillId="0" borderId="0" xfId="2" applyFont="1" applyAlignment="1">
      <alignment horizontal="center" vertical="center" wrapText="1"/>
    </xf>
    <xf numFmtId="49" fontId="10" fillId="0" borderId="0" xfId="2" applyNumberFormat="1" applyFont="1" applyAlignment="1" applyProtection="1">
      <alignment horizontal="left" wrapText="1"/>
      <protection locked="0"/>
    </xf>
    <xf numFmtId="49" fontId="10" fillId="0" borderId="0" xfId="2" applyNumberFormat="1" applyFont="1" applyAlignment="1" applyProtection="1">
      <alignment wrapText="1"/>
      <protection locked="0"/>
    </xf>
    <xf numFmtId="49" fontId="10" fillId="0" borderId="0" xfId="2" applyNumberFormat="1" applyFont="1" applyAlignment="1" applyProtection="1">
      <alignment horizontal="center" vertical="center" wrapText="1"/>
      <protection locked="0"/>
    </xf>
    <xf numFmtId="165" fontId="10" fillId="4" borderId="0" xfId="1" applyNumberFormat="1" applyFont="1" applyFill="1" applyAlignment="1" applyProtection="1">
      <alignment horizontal="center" vertical="center" wrapText="1"/>
      <protection locked="0"/>
    </xf>
    <xf numFmtId="165" fontId="10" fillId="0" borderId="0" xfId="1" applyNumberFormat="1" applyFont="1" applyFill="1" applyAlignment="1" applyProtection="1">
      <alignment horizontal="center" vertical="center" wrapText="1"/>
      <protection locked="0"/>
    </xf>
    <xf numFmtId="165" fontId="6" fillId="4" borderId="2" xfId="1" applyNumberFormat="1" applyFont="1" applyFill="1" applyBorder="1" applyAlignment="1" applyProtection="1">
      <alignment horizontal="center" vertical="center"/>
      <protection locked="0"/>
    </xf>
    <xf numFmtId="165" fontId="6" fillId="4" borderId="3" xfId="1" applyNumberFormat="1" applyFont="1" applyFill="1" applyBorder="1" applyAlignment="1" applyProtection="1">
      <alignment horizontal="center" vertical="center"/>
      <protection locked="0"/>
    </xf>
    <xf numFmtId="165" fontId="6" fillId="4" borderId="12" xfId="1" applyNumberFormat="1" applyFont="1" applyFill="1" applyBorder="1" applyAlignment="1" applyProtection="1">
      <alignment horizontal="center" vertical="center" wrapText="1"/>
      <protection locked="0"/>
    </xf>
    <xf numFmtId="165" fontId="6" fillId="0" borderId="12" xfId="1" applyNumberFormat="1" applyFont="1" applyFill="1" applyBorder="1" applyAlignment="1" applyProtection="1">
      <alignment horizontal="center" vertical="center" wrapText="1"/>
      <protection locked="0"/>
    </xf>
    <xf numFmtId="165" fontId="6" fillId="4" borderId="12" xfId="1" applyNumberFormat="1" applyFont="1" applyFill="1" applyBorder="1" applyAlignment="1" applyProtection="1">
      <alignment horizontal="center" vertical="center"/>
      <protection locked="0"/>
    </xf>
    <xf numFmtId="165" fontId="10" fillId="0" borderId="12" xfId="1" applyNumberFormat="1" applyFont="1" applyFill="1" applyBorder="1" applyAlignment="1">
      <alignment horizontal="center" vertical="center" wrapText="1"/>
    </xf>
    <xf numFmtId="165" fontId="6" fillId="4" borderId="3" xfId="1" applyNumberFormat="1" applyFont="1" applyFill="1" applyBorder="1" applyAlignment="1" applyProtection="1">
      <alignment horizontal="center" vertical="center" wrapText="1"/>
      <protection locked="0"/>
    </xf>
    <xf numFmtId="165" fontId="6" fillId="0" borderId="3" xfId="1" applyNumberFormat="1" applyFont="1" applyFill="1" applyBorder="1" applyAlignment="1" applyProtection="1">
      <alignment horizontal="center" vertical="center" wrapText="1"/>
      <protection locked="0"/>
    </xf>
    <xf numFmtId="49" fontId="10" fillId="0" borderId="3" xfId="2" applyNumberFormat="1" applyFont="1" applyBorder="1" applyAlignment="1" applyProtection="1">
      <alignment vertical="center" wrapText="1"/>
      <protection locked="0"/>
    </xf>
    <xf numFmtId="165" fontId="10" fillId="4" borderId="3" xfId="1" applyNumberFormat="1" applyFont="1" applyFill="1" applyBorder="1" applyAlignment="1" applyProtection="1">
      <alignment horizontal="center" vertical="center" wrapText="1"/>
      <protection locked="0"/>
    </xf>
    <xf numFmtId="165" fontId="10" fillId="0" borderId="3" xfId="1" applyNumberFormat="1" applyFont="1" applyFill="1" applyBorder="1" applyAlignment="1" applyProtection="1">
      <alignment horizontal="center" vertical="center" wrapText="1"/>
      <protection locked="0"/>
    </xf>
    <xf numFmtId="165" fontId="6" fillId="0" borderId="0" xfId="1" applyNumberFormat="1" applyFont="1" applyFill="1" applyBorder="1" applyAlignment="1">
      <alignment horizontal="center" vertical="center" wrapText="1"/>
    </xf>
    <xf numFmtId="49" fontId="10" fillId="0" borderId="13" xfId="2" applyNumberFormat="1" applyFont="1" applyBorder="1" applyAlignment="1" applyProtection="1">
      <alignment vertical="center" wrapText="1"/>
      <protection locked="0"/>
    </xf>
    <xf numFmtId="165" fontId="10" fillId="0" borderId="2" xfId="1" applyNumberFormat="1" applyFont="1" applyFill="1" applyBorder="1" applyAlignment="1" applyProtection="1">
      <alignment horizontal="center" vertical="center" wrapText="1"/>
      <protection locked="0"/>
    </xf>
    <xf numFmtId="165" fontId="10" fillId="0" borderId="5" xfId="1" applyNumberFormat="1" applyFont="1" applyFill="1" applyBorder="1" applyAlignment="1">
      <alignment horizontal="center" vertical="center" wrapText="1"/>
    </xf>
    <xf numFmtId="49" fontId="10" fillId="0" borderId="0" xfId="2" applyNumberFormat="1" applyFont="1" applyAlignment="1" applyProtection="1">
      <alignment vertical="center" wrapText="1"/>
      <protection locked="0"/>
    </xf>
    <xf numFmtId="165" fontId="6" fillId="0" borderId="14" xfId="1" applyNumberFormat="1" applyFont="1" applyFill="1" applyBorder="1" applyAlignment="1">
      <alignment horizontal="center" vertical="center" wrapText="1"/>
    </xf>
    <xf numFmtId="165" fontId="10" fillId="4" borderId="15" xfId="1" applyNumberFormat="1" applyFont="1" applyFill="1" applyBorder="1" applyAlignment="1">
      <alignment horizontal="center" vertical="center" wrapText="1"/>
    </xf>
    <xf numFmtId="165" fontId="10" fillId="0" borderId="15" xfId="1" applyNumberFormat="1" applyFont="1" applyFill="1" applyBorder="1" applyAlignment="1">
      <alignment horizontal="center" vertical="center" wrapText="1"/>
    </xf>
    <xf numFmtId="165" fontId="6" fillId="0" borderId="0" xfId="1" applyNumberFormat="1" applyFont="1" applyFill="1" applyAlignment="1">
      <alignment horizontal="center" vertical="center" wrapText="1"/>
    </xf>
    <xf numFmtId="166" fontId="6" fillId="0" borderId="2" xfId="1" applyNumberFormat="1" applyFont="1" applyBorder="1" applyAlignment="1">
      <alignment horizontal="center" vertical="center" wrapText="1"/>
    </xf>
    <xf numFmtId="165" fontId="6" fillId="0" borderId="2" xfId="1" applyNumberFormat="1" applyFont="1" applyBorder="1" applyAlignment="1">
      <alignment horizontal="center" vertical="center" wrapText="1"/>
    </xf>
    <xf numFmtId="49" fontId="13" fillId="0" borderId="0" xfId="2" applyNumberFormat="1" applyFont="1" applyAlignment="1">
      <alignment vertical="center" wrapText="1"/>
    </xf>
    <xf numFmtId="49" fontId="13" fillId="4" borderId="0" xfId="2" applyNumberFormat="1" applyFont="1" applyFill="1" applyAlignment="1">
      <alignment vertical="center" wrapText="1"/>
    </xf>
    <xf numFmtId="0" fontId="13" fillId="0" borderId="16" xfId="2" applyFont="1" applyBorder="1" applyAlignment="1" applyProtection="1">
      <alignment vertical="center"/>
      <protection locked="0"/>
    </xf>
    <xf numFmtId="0" fontId="14" fillId="0" borderId="0" xfId="2" applyFont="1" applyAlignment="1" applyProtection="1">
      <alignment vertical="top"/>
      <protection locked="0"/>
    </xf>
    <xf numFmtId="49" fontId="7" fillId="0" borderId="0" xfId="2" applyNumberFormat="1" applyFont="1" applyProtection="1">
      <protection locked="0"/>
    </xf>
    <xf numFmtId="49" fontId="9" fillId="0" borderId="0" xfId="2" applyNumberFormat="1" applyFont="1" applyProtection="1">
      <protection locked="0"/>
    </xf>
    <xf numFmtId="49" fontId="9" fillId="4" borderId="0" xfId="2" applyNumberFormat="1" applyFont="1" applyFill="1" applyProtection="1">
      <protection locked="0"/>
    </xf>
    <xf numFmtId="0" fontId="9" fillId="0" borderId="0" xfId="2" applyFont="1" applyProtection="1">
      <protection locked="0"/>
    </xf>
    <xf numFmtId="165" fontId="7" fillId="0" borderId="0" xfId="2" applyNumberFormat="1" applyFont="1" applyProtection="1">
      <protection locked="0"/>
    </xf>
    <xf numFmtId="0" fontId="7" fillId="0" borderId="0" xfId="6" applyFont="1"/>
    <xf numFmtId="49" fontId="6" fillId="0" borderId="0" xfId="2" applyNumberFormat="1" applyAlignment="1" applyProtection="1">
      <alignment horizontal="center" vertical="center" wrapText="1"/>
      <protection locked="0"/>
    </xf>
    <xf numFmtId="0" fontId="6" fillId="0" borderId="2" xfId="2" applyBorder="1" applyAlignment="1" applyProtection="1">
      <alignment horizontal="center" vertical="center" wrapText="1"/>
      <protection locked="0"/>
    </xf>
    <xf numFmtId="0" fontId="6" fillId="0" borderId="2" xfId="2" applyBorder="1" applyAlignment="1">
      <alignment horizontal="center" vertical="center" wrapText="1"/>
    </xf>
    <xf numFmtId="0" fontId="6" fillId="0" borderId="0" xfId="2" applyAlignment="1">
      <alignment horizontal="center" wrapText="1"/>
    </xf>
    <xf numFmtId="0" fontId="6" fillId="0" borderId="0" xfId="2" applyAlignment="1">
      <alignment horizontal="center"/>
    </xf>
    <xf numFmtId="49" fontId="6" fillId="0" borderId="2" xfId="2" applyNumberFormat="1" applyBorder="1" applyAlignment="1" applyProtection="1">
      <alignment horizontal="center" vertical="center" wrapText="1"/>
      <protection locked="0"/>
    </xf>
    <xf numFmtId="49" fontId="6" fillId="0" borderId="2" xfId="2" applyNumberFormat="1" applyBorder="1" applyAlignment="1" applyProtection="1">
      <alignment horizontal="left" vertical="center" wrapText="1"/>
      <protection locked="0"/>
    </xf>
    <xf numFmtId="0" fontId="6" fillId="0" borderId="12" xfId="2" applyBorder="1" applyAlignment="1" applyProtection="1">
      <alignment horizontal="center" vertical="center" wrapText="1"/>
      <protection locked="0"/>
    </xf>
    <xf numFmtId="49" fontId="6" fillId="0" borderId="5" xfId="2" applyNumberFormat="1" applyBorder="1" applyAlignment="1" applyProtection="1">
      <alignment horizontal="center" vertical="center" wrapText="1"/>
      <protection locked="0"/>
    </xf>
    <xf numFmtId="49" fontId="6" fillId="0" borderId="5" xfId="2" applyNumberFormat="1" applyBorder="1" applyAlignment="1" applyProtection="1">
      <alignment horizontal="left" vertical="center" wrapText="1"/>
      <protection locked="0"/>
    </xf>
    <xf numFmtId="49" fontId="6" fillId="4" borderId="2" xfId="2" applyNumberFormat="1" applyFill="1" applyBorder="1" applyAlignment="1" applyProtection="1">
      <alignment horizontal="center" vertical="center" wrapText="1"/>
      <protection locked="0"/>
    </xf>
    <xf numFmtId="49" fontId="6" fillId="0" borderId="3" xfId="0" applyNumberFormat="1" applyFont="1" applyBorder="1" applyAlignment="1">
      <alignment horizontal="left" vertical="center" wrapText="1"/>
    </xf>
    <xf numFmtId="49" fontId="6" fillId="0" borderId="3" xfId="2" applyNumberFormat="1" applyBorder="1" applyAlignment="1" applyProtection="1">
      <alignment horizontal="left" vertical="center" wrapText="1"/>
      <protection locked="0"/>
    </xf>
    <xf numFmtId="49" fontId="6" fillId="0" borderId="3" xfId="2" applyNumberFormat="1" applyBorder="1" applyAlignment="1" applyProtection="1">
      <alignment horizontal="center" vertical="center" wrapText="1"/>
      <protection locked="0"/>
    </xf>
    <xf numFmtId="49" fontId="6" fillId="0" borderId="3" xfId="2" applyNumberFormat="1" applyBorder="1" applyAlignment="1" applyProtection="1">
      <alignment horizontal="left" wrapText="1"/>
      <protection locked="0"/>
    </xf>
    <xf numFmtId="49" fontId="6" fillId="0" borderId="7" xfId="2" applyNumberFormat="1" applyBorder="1" applyAlignment="1" applyProtection="1">
      <alignment horizontal="left" wrapText="1"/>
      <protection locked="0"/>
    </xf>
    <xf numFmtId="49" fontId="6" fillId="0" borderId="17" xfId="2" applyNumberFormat="1" applyBorder="1" applyAlignment="1" applyProtection="1">
      <alignment horizontal="center" vertical="center" wrapText="1"/>
      <protection locked="0"/>
    </xf>
    <xf numFmtId="49" fontId="6" fillId="0" borderId="18" xfId="2" applyNumberFormat="1" applyBorder="1" applyAlignment="1" applyProtection="1">
      <alignment horizontal="center" vertical="center" wrapText="1"/>
      <protection locked="0"/>
    </xf>
    <xf numFmtId="49" fontId="6" fillId="0" borderId="4" xfId="2" applyNumberFormat="1" applyBorder="1" applyAlignment="1" applyProtection="1">
      <alignment horizontal="left" wrapText="1"/>
      <protection locked="0"/>
    </xf>
    <xf numFmtId="49" fontId="6" fillId="0" borderId="4" xfId="2" applyNumberFormat="1" applyBorder="1" applyAlignment="1" applyProtection="1">
      <alignment horizontal="center" vertical="center" wrapText="1"/>
      <protection locked="0"/>
    </xf>
    <xf numFmtId="0" fontId="6" fillId="0" borderId="19" xfId="2" applyBorder="1" applyAlignment="1" applyProtection="1">
      <alignment horizontal="center" vertical="center" wrapText="1"/>
      <protection locked="0"/>
    </xf>
    <xf numFmtId="0" fontId="6" fillId="0" borderId="3" xfId="2" applyBorder="1" applyAlignment="1" applyProtection="1">
      <alignment horizontal="center" vertical="center" wrapText="1"/>
      <protection locked="0"/>
    </xf>
    <xf numFmtId="49" fontId="6" fillId="0" borderId="20" xfId="2" applyNumberFormat="1" applyBorder="1" applyAlignment="1" applyProtection="1">
      <alignment horizontal="center" vertical="center" wrapText="1"/>
      <protection locked="0"/>
    </xf>
    <xf numFmtId="49" fontId="6" fillId="0" borderId="0" xfId="2" applyNumberFormat="1" applyAlignment="1" applyProtection="1">
      <alignment wrapText="1"/>
      <protection locked="0"/>
    </xf>
    <xf numFmtId="49" fontId="6" fillId="0" borderId="3" xfId="3" applyNumberFormat="1" applyBorder="1" applyAlignment="1">
      <alignment horizontal="left" wrapText="1"/>
    </xf>
    <xf numFmtId="49" fontId="6" fillId="0" borderId="21" xfId="3" applyNumberFormat="1" applyBorder="1" applyAlignment="1">
      <alignment horizontal="center" vertical="center" wrapText="1"/>
    </xf>
    <xf numFmtId="49" fontId="6" fillId="4" borderId="3" xfId="3" applyNumberFormat="1" applyFill="1" applyBorder="1" applyAlignment="1">
      <alignment horizontal="center" vertical="center"/>
    </xf>
    <xf numFmtId="49" fontId="6" fillId="0" borderId="3" xfId="3" applyNumberFormat="1" applyBorder="1" applyAlignment="1">
      <alignment horizontal="center" vertical="center"/>
    </xf>
    <xf numFmtId="49" fontId="6" fillId="0" borderId="12" xfId="2" applyNumberFormat="1" applyBorder="1" applyAlignment="1" applyProtection="1">
      <alignment horizontal="center" vertical="center" wrapText="1"/>
      <protection locked="0"/>
    </xf>
    <xf numFmtId="49" fontId="6" fillId="0" borderId="12" xfId="2" applyNumberFormat="1" applyBorder="1" applyAlignment="1" applyProtection="1">
      <alignment horizontal="left" vertical="center" wrapText="1"/>
      <protection locked="0"/>
    </xf>
    <xf numFmtId="49" fontId="6" fillId="0" borderId="3" xfId="3" applyNumberFormat="1" applyBorder="1" applyAlignment="1">
      <alignment horizontal="center" vertical="center" wrapText="1"/>
    </xf>
    <xf numFmtId="165" fontId="6" fillId="4" borderId="2" xfId="4" applyNumberFormat="1" applyFont="1" applyFill="1" applyBorder="1" applyAlignment="1" applyProtection="1">
      <alignment horizontal="center" vertical="center"/>
      <protection locked="0"/>
    </xf>
    <xf numFmtId="49" fontId="6" fillId="0" borderId="22" xfId="3" applyNumberFormat="1" applyBorder="1" applyAlignment="1">
      <alignment horizontal="center" vertical="center" wrapText="1"/>
    </xf>
    <xf numFmtId="49" fontId="6" fillId="0" borderId="23" xfId="5" applyNumberFormat="1" applyBorder="1" applyAlignment="1">
      <alignment vertical="center" wrapText="1"/>
    </xf>
    <xf numFmtId="49" fontId="6" fillId="0" borderId="15" xfId="5" applyNumberFormat="1" applyBorder="1" applyAlignment="1">
      <alignment horizontal="center" vertical="center" wrapText="1"/>
    </xf>
    <xf numFmtId="49" fontId="6" fillId="0" borderId="0" xfId="2" applyNumberFormat="1" applyAlignment="1" applyProtection="1">
      <alignment vertical="center" wrapText="1"/>
      <protection locked="0"/>
    </xf>
    <xf numFmtId="0" fontId="6" fillId="0" borderId="14" xfId="2" applyBorder="1" applyAlignment="1" applyProtection="1">
      <alignment vertical="center"/>
      <protection locked="0"/>
    </xf>
    <xf numFmtId="49" fontId="6" fillId="0" borderId="19" xfId="2" applyNumberFormat="1" applyBorder="1" applyAlignment="1">
      <alignment horizontal="left" vertical="center" wrapText="1"/>
    </xf>
    <xf numFmtId="49" fontId="6" fillId="4" borderId="0" xfId="2" applyNumberFormat="1" applyFill="1" applyAlignment="1">
      <alignment horizontal="left" vertical="center" wrapText="1"/>
    </xf>
    <xf numFmtId="49" fontId="6" fillId="0" borderId="0" xfId="2" applyNumberFormat="1" applyAlignment="1">
      <alignment horizontal="left" vertical="center" wrapText="1"/>
    </xf>
    <xf numFmtId="0" fontId="6" fillId="0" borderId="0" xfId="2" applyAlignment="1">
      <alignment vertical="center"/>
    </xf>
    <xf numFmtId="0" fontId="6" fillId="0" borderId="24" xfId="2" applyBorder="1" applyAlignment="1">
      <alignment horizontal="right" vertical="center"/>
    </xf>
    <xf numFmtId="3" fontId="6" fillId="6" borderId="20" xfId="2" applyNumberFormat="1" applyFill="1" applyBorder="1" applyAlignment="1" applyProtection="1">
      <alignment horizontal="right" vertical="center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 wrapText="1"/>
    </xf>
    <xf numFmtId="165" fontId="1" fillId="0" borderId="1" xfId="1" applyNumberFormat="1" applyFont="1" applyFill="1" applyBorder="1" applyAlignment="1" applyProtection="1">
      <alignment horizontal="right" wrapText="1"/>
    </xf>
    <xf numFmtId="0" fontId="2" fillId="0" borderId="1" xfId="0" applyFont="1" applyBorder="1" applyAlignment="1">
      <alignment horizontal="left" wrapText="1"/>
    </xf>
    <xf numFmtId="165" fontId="2" fillId="0" borderId="1" xfId="1" applyNumberFormat="1" applyFont="1" applyFill="1" applyBorder="1" applyAlignment="1" applyProtection="1">
      <alignment horizontal="right" wrapText="1"/>
    </xf>
    <xf numFmtId="165" fontId="3" fillId="0" borderId="0" xfId="1" applyNumberFormat="1" applyFont="1"/>
    <xf numFmtId="165" fontId="2" fillId="0" borderId="1" xfId="1" applyNumberFormat="1" applyFont="1" applyFill="1" applyBorder="1" applyAlignment="1" applyProtection="1">
      <alignment horizontal="left" wrapText="1"/>
    </xf>
    <xf numFmtId="0" fontId="2" fillId="0" borderId="1" xfId="0" applyFont="1" applyBorder="1" applyAlignment="1">
      <alignment wrapText="1"/>
    </xf>
    <xf numFmtId="0" fontId="1" fillId="0" borderId="25" xfId="0" applyFont="1" applyBorder="1" applyAlignment="1">
      <alignment horizontal="left" wrapText="1"/>
    </xf>
    <xf numFmtId="165" fontId="1" fillId="0" borderId="25" xfId="1" applyNumberFormat="1" applyFont="1" applyFill="1" applyBorder="1" applyAlignment="1" applyProtection="1">
      <alignment horizontal="right" wrapText="1"/>
    </xf>
    <xf numFmtId="0" fontId="2" fillId="0" borderId="25" xfId="0" applyFont="1" applyBorder="1" applyAlignment="1">
      <alignment horizontal="left" wrapText="1"/>
    </xf>
    <xf numFmtId="165" fontId="2" fillId="0" borderId="1" xfId="1" applyNumberFormat="1" applyFont="1" applyBorder="1" applyAlignment="1">
      <alignment wrapText="1"/>
    </xf>
    <xf numFmtId="165" fontId="2" fillId="0" borderId="1" xfId="1" applyNumberFormat="1" applyFont="1" applyFill="1" applyBorder="1" applyAlignment="1" applyProtection="1">
      <alignment wrapText="1"/>
    </xf>
    <xf numFmtId="0" fontId="4" fillId="0" borderId="1" xfId="0" applyFont="1" applyBorder="1"/>
    <xf numFmtId="165" fontId="4" fillId="0" borderId="1" xfId="1" applyNumberFormat="1" applyFont="1" applyBorder="1"/>
    <xf numFmtId="165" fontId="15" fillId="0" borderId="1" xfId="1" applyNumberFormat="1" applyFont="1" applyBorder="1"/>
    <xf numFmtId="165" fontId="1" fillId="0" borderId="1" xfId="1" applyNumberFormat="1" applyFont="1" applyFill="1" applyBorder="1" applyAlignment="1" applyProtection="1">
      <alignment horizontal="center" vertical="center" wrapText="1"/>
    </xf>
    <xf numFmtId="165" fontId="1" fillId="0" borderId="1" xfId="1" applyNumberFormat="1" applyFont="1" applyFill="1" applyBorder="1" applyAlignment="1" applyProtection="1">
      <alignment horizontal="center" wrapText="1"/>
    </xf>
    <xf numFmtId="0" fontId="6" fillId="0" borderId="0" xfId="6"/>
    <xf numFmtId="0" fontId="17" fillId="0" borderId="0" xfId="6" applyFont="1"/>
    <xf numFmtId="0" fontId="18" fillId="0" borderId="0" xfId="6" applyFont="1"/>
    <xf numFmtId="0" fontId="12" fillId="0" borderId="0" xfId="6" applyFont="1"/>
    <xf numFmtId="0" fontId="21" fillId="0" borderId="0" xfId="6" applyFont="1"/>
    <xf numFmtId="0" fontId="21" fillId="0" borderId="1" xfId="6" applyFont="1" applyBorder="1" applyAlignment="1">
      <alignment horizontal="center"/>
    </xf>
    <xf numFmtId="4" fontId="21" fillId="0" borderId="1" xfId="6" applyNumberFormat="1" applyFont="1" applyBorder="1" applyAlignment="1">
      <alignment horizontal="right"/>
    </xf>
    <xf numFmtId="2" fontId="21" fillId="0" borderId="1" xfId="6" applyNumberFormat="1" applyFont="1" applyBorder="1" applyAlignment="1">
      <alignment horizontal="right"/>
    </xf>
    <xf numFmtId="0" fontId="21" fillId="0" borderId="1" xfId="6" applyFont="1" applyBorder="1" applyAlignment="1">
      <alignment horizontal="right"/>
    </xf>
    <xf numFmtId="3" fontId="17" fillId="0" borderId="1" xfId="6" applyNumberFormat="1" applyFont="1" applyBorder="1" applyAlignment="1">
      <alignment horizontal="right"/>
    </xf>
    <xf numFmtId="4" fontId="12" fillId="0" borderId="0" xfId="6" applyNumberFormat="1" applyFont="1"/>
    <xf numFmtId="0" fontId="23" fillId="0" borderId="0" xfId="6" applyFont="1"/>
    <xf numFmtId="0" fontId="15" fillId="0" borderId="0" xfId="0" applyFont="1"/>
    <xf numFmtId="0" fontId="1" fillId="0" borderId="26" xfId="0" applyFont="1" applyBorder="1" applyAlignment="1">
      <alignment horizontal="center" wrapText="1"/>
    </xf>
    <xf numFmtId="0" fontId="1" fillId="0" borderId="27" xfId="0" applyFont="1" applyBorder="1" applyAlignment="1">
      <alignment horizontal="center" wrapText="1"/>
    </xf>
    <xf numFmtId="0" fontId="1" fillId="0" borderId="28" xfId="0" applyFont="1" applyBorder="1" applyAlignment="1">
      <alignment horizontal="center" wrapText="1"/>
    </xf>
    <xf numFmtId="0" fontId="2" fillId="0" borderId="0" xfId="0" applyFont="1" applyAlignment="1">
      <alignment horizontal="right" wrapText="1"/>
    </xf>
    <xf numFmtId="0" fontId="5" fillId="0" borderId="0" xfId="0" applyFont="1" applyAlignment="1">
      <alignment horizontal="center" wrapText="1"/>
    </xf>
    <xf numFmtId="0" fontId="1" fillId="0" borderId="25" xfId="0" applyFont="1" applyBorder="1" applyAlignment="1">
      <alignment horizontal="center" vertical="center" wrapText="1"/>
    </xf>
    <xf numFmtId="0" fontId="1" fillId="0" borderId="29" xfId="0" applyFont="1" applyBorder="1" applyAlignment="1">
      <alignment horizontal="center" vertical="center" wrapText="1"/>
    </xf>
    <xf numFmtId="0" fontId="16" fillId="0" borderId="0" xfId="0" applyFont="1" applyAlignment="1">
      <alignment horizontal="right" wrapText="1"/>
    </xf>
    <xf numFmtId="0" fontId="1" fillId="0" borderId="0" xfId="0" applyFont="1" applyAlignment="1">
      <alignment horizontal="right" wrapText="1"/>
    </xf>
    <xf numFmtId="0" fontId="2" fillId="0" borderId="0" xfId="0" applyFont="1" applyAlignment="1">
      <alignment horizontal="left" wrapText="1"/>
    </xf>
    <xf numFmtId="0" fontId="12" fillId="0" borderId="0" xfId="6" applyFont="1" applyAlignment="1">
      <alignment horizontal="left"/>
    </xf>
    <xf numFmtId="0" fontId="21" fillId="0" borderId="1" xfId="6" applyFont="1" applyBorder="1" applyAlignment="1">
      <alignment horizontal="left"/>
    </xf>
    <xf numFmtId="0" fontId="17" fillId="0" borderId="26" xfId="6" applyFont="1" applyBorder="1" applyAlignment="1">
      <alignment horizontal="right"/>
    </xf>
    <xf numFmtId="0" fontId="17" fillId="0" borderId="27" xfId="6" applyFont="1" applyBorder="1" applyAlignment="1">
      <alignment horizontal="right"/>
    </xf>
    <xf numFmtId="0" fontId="17" fillId="0" borderId="28" xfId="6" applyFont="1" applyBorder="1" applyAlignment="1">
      <alignment horizontal="right"/>
    </xf>
    <xf numFmtId="0" fontId="12" fillId="0" borderId="0" xfId="6" applyFont="1" applyAlignment="1">
      <alignment horizontal="right" vertical="center" wrapText="1"/>
    </xf>
    <xf numFmtId="0" fontId="17" fillId="0" borderId="0" xfId="6" applyFont="1" applyAlignment="1">
      <alignment horizontal="center"/>
    </xf>
    <xf numFmtId="0" fontId="17" fillId="0" borderId="0" xfId="6" applyFont="1" applyAlignment="1">
      <alignment horizontal="left"/>
    </xf>
    <xf numFmtId="0" fontId="21" fillId="0" borderId="26" xfId="6" applyFont="1" applyBorder="1" applyAlignment="1">
      <alignment horizontal="center"/>
    </xf>
    <xf numFmtId="0" fontId="21" fillId="0" borderId="27" xfId="6" applyFont="1" applyBorder="1" applyAlignment="1">
      <alignment horizontal="center"/>
    </xf>
    <xf numFmtId="0" fontId="21" fillId="0" borderId="28" xfId="6" applyFont="1" applyBorder="1" applyAlignment="1">
      <alignment horizontal="center"/>
    </xf>
    <xf numFmtId="49" fontId="6" fillId="0" borderId="2" xfId="2" applyNumberFormat="1" applyBorder="1" applyAlignment="1">
      <alignment horizontal="left" vertical="center" wrapText="1"/>
    </xf>
    <xf numFmtId="0" fontId="7" fillId="0" borderId="0" xfId="2" applyFont="1" applyAlignment="1" applyProtection="1">
      <alignment horizontal="right"/>
      <protection locked="0"/>
    </xf>
    <xf numFmtId="0" fontId="7" fillId="0" borderId="0" xfId="2" applyFont="1" applyAlignment="1" applyProtection="1">
      <alignment horizontal="right" wrapText="1"/>
      <protection locked="0"/>
    </xf>
    <xf numFmtId="0" fontId="8" fillId="0" borderId="0" xfId="2" applyFont="1" applyAlignment="1" applyProtection="1">
      <alignment horizontal="center"/>
      <protection locked="0"/>
    </xf>
    <xf numFmtId="49" fontId="6" fillId="0" borderId="2" xfId="2" applyNumberFormat="1" applyBorder="1" applyAlignment="1">
      <alignment horizontal="center" vertical="center" wrapText="1"/>
    </xf>
    <xf numFmtId="49" fontId="6" fillId="0" borderId="12" xfId="2" applyNumberFormat="1" applyBorder="1" applyAlignment="1">
      <alignment horizontal="center" vertical="center" wrapText="1"/>
    </xf>
    <xf numFmtId="49" fontId="6" fillId="0" borderId="5" xfId="2" applyNumberFormat="1" applyBorder="1" applyAlignment="1">
      <alignment horizontal="center" vertical="center" wrapText="1"/>
    </xf>
    <xf numFmtId="49" fontId="6" fillId="4" borderId="12" xfId="2" applyNumberFormat="1" applyFill="1" applyBorder="1" applyAlignment="1">
      <alignment horizontal="center" vertical="center" wrapText="1"/>
    </xf>
    <xf numFmtId="49" fontId="6" fillId="4" borderId="5" xfId="2" applyNumberFormat="1" applyFill="1" applyBorder="1" applyAlignment="1">
      <alignment horizontal="center" vertical="center" wrapText="1"/>
    </xf>
    <xf numFmtId="0" fontId="6" fillId="0" borderId="2" xfId="2" applyBorder="1" applyAlignment="1" applyProtection="1">
      <alignment horizontal="center" vertical="center" wrapText="1"/>
      <protection locked="0"/>
    </xf>
    <xf numFmtId="49" fontId="8" fillId="0" borderId="14" xfId="2" applyNumberFormat="1" applyFont="1" applyBorder="1" applyAlignment="1">
      <alignment horizontal="center" vertical="center" wrapText="1"/>
    </xf>
    <xf numFmtId="49" fontId="8" fillId="0" borderId="14" xfId="2" applyNumberFormat="1" applyFont="1" applyBorder="1" applyAlignment="1" applyProtection="1">
      <alignment horizontal="center" vertical="center" wrapText="1"/>
      <protection locked="0"/>
    </xf>
    <xf numFmtId="49" fontId="6" fillId="0" borderId="2" xfId="2" applyNumberFormat="1" applyBorder="1" applyAlignment="1" applyProtection="1">
      <alignment horizontal="left" vertical="center" wrapText="1"/>
      <protection locked="0"/>
    </xf>
    <xf numFmtId="0" fontId="4" fillId="0" borderId="0" xfId="0" applyFont="1" applyAlignment="1">
      <alignment horizontal="right"/>
    </xf>
  </cellXfs>
  <cellStyles count="7">
    <cellStyle name="Comma" xfId="1" builtinId="3"/>
    <cellStyle name="Comma 2" xfId="4"/>
    <cellStyle name="Normal" xfId="0" builtinId="0"/>
    <cellStyle name="Normal 2 2" xfId="6"/>
    <cellStyle name="Normal_Pamatformas" xfId="2"/>
    <cellStyle name="Normal_Veidlapa_2008_oktobris_(4.piel)" xfId="3"/>
    <cellStyle name="Normal_Veidlapa_2008_oktobris_(5.piel)_(2)" xfId="5"/>
  </cellStyles>
  <dxfs count="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3" tint="0.59984130375072486"/>
        </patternFill>
      </fill>
    </dxf>
    <dxf>
      <fill>
        <patternFill>
          <bgColor theme="3" tint="0.79985961485641044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2"/>
  <sheetViews>
    <sheetView topLeftCell="A37" workbookViewId="0">
      <selection activeCell="J58" sqref="J58"/>
    </sheetView>
  </sheetViews>
  <sheetFormatPr defaultRowHeight="15" x14ac:dyDescent="0.25"/>
  <cols>
    <col min="1" max="1" width="55.5703125" customWidth="1"/>
    <col min="2" max="2" width="12.85546875" customWidth="1"/>
    <col min="3" max="5" width="13.5703125" customWidth="1"/>
  </cols>
  <sheetData>
    <row r="1" spans="1:5" ht="43.9" customHeight="1" x14ac:dyDescent="0.25">
      <c r="A1" s="198" t="s">
        <v>771</v>
      </c>
      <c r="B1" s="198"/>
      <c r="C1" s="198"/>
      <c r="D1" s="198"/>
      <c r="E1" s="198"/>
    </row>
    <row r="2" spans="1:5" ht="20.45" customHeight="1" x14ac:dyDescent="0.25">
      <c r="A2" s="199" t="s">
        <v>586</v>
      </c>
      <c r="B2" s="199"/>
      <c r="C2" s="199"/>
      <c r="D2" s="199"/>
      <c r="E2" s="199"/>
    </row>
    <row r="4" spans="1:5" ht="38.25" x14ac:dyDescent="0.25">
      <c r="A4" s="200" t="s">
        <v>0</v>
      </c>
      <c r="B4" s="200" t="s">
        <v>1</v>
      </c>
      <c r="C4" s="163" t="s">
        <v>2</v>
      </c>
      <c r="D4" s="163" t="s">
        <v>3</v>
      </c>
      <c r="E4" s="163" t="s">
        <v>4</v>
      </c>
    </row>
    <row r="5" spans="1:5" x14ac:dyDescent="0.25">
      <c r="A5" s="201"/>
      <c r="B5" s="201"/>
      <c r="C5" s="164" t="s">
        <v>5</v>
      </c>
      <c r="D5" s="164" t="s">
        <v>5</v>
      </c>
      <c r="E5" s="164" t="s">
        <v>5</v>
      </c>
    </row>
    <row r="6" spans="1:5" x14ac:dyDescent="0.25">
      <c r="A6" s="164" t="s">
        <v>6</v>
      </c>
      <c r="B6" s="165" t="s">
        <v>7</v>
      </c>
      <c r="C6" s="166">
        <v>66585103</v>
      </c>
      <c r="D6" s="166">
        <v>412613</v>
      </c>
      <c r="E6" s="166">
        <v>66997716</v>
      </c>
    </row>
    <row r="7" spans="1:5" x14ac:dyDescent="0.25">
      <c r="A7" s="167" t="s">
        <v>587</v>
      </c>
      <c r="B7" s="167" t="s">
        <v>588</v>
      </c>
      <c r="C7" s="168">
        <v>29536572</v>
      </c>
      <c r="D7" s="168">
        <v>0</v>
      </c>
      <c r="E7" s="168">
        <v>29536572</v>
      </c>
    </row>
    <row r="8" spans="1:5" x14ac:dyDescent="0.25">
      <c r="A8" s="167" t="s">
        <v>589</v>
      </c>
      <c r="B8" s="167" t="s">
        <v>590</v>
      </c>
      <c r="C8" s="168">
        <v>4192164</v>
      </c>
      <c r="D8" s="168">
        <v>0</v>
      </c>
      <c r="E8" s="168">
        <v>4192164</v>
      </c>
    </row>
    <row r="9" spans="1:5" x14ac:dyDescent="0.25">
      <c r="A9" s="167" t="s">
        <v>591</v>
      </c>
      <c r="B9" s="167" t="s">
        <v>592</v>
      </c>
      <c r="C9" s="168">
        <v>152966</v>
      </c>
      <c r="D9" s="168">
        <v>0</v>
      </c>
      <c r="E9" s="168">
        <v>152966</v>
      </c>
    </row>
    <row r="10" spans="1:5" x14ac:dyDescent="0.25">
      <c r="A10" s="167" t="s">
        <v>593</v>
      </c>
      <c r="B10" s="167" t="s">
        <v>594</v>
      </c>
      <c r="C10" s="168">
        <v>5393</v>
      </c>
      <c r="D10" s="168">
        <v>1270</v>
      </c>
      <c r="E10" s="168">
        <v>6663</v>
      </c>
    </row>
    <row r="11" spans="1:5" x14ac:dyDescent="0.25">
      <c r="A11" s="167" t="s">
        <v>595</v>
      </c>
      <c r="B11" s="167" t="s">
        <v>596</v>
      </c>
      <c r="C11" s="168">
        <v>34373</v>
      </c>
      <c r="D11" s="168">
        <v>0</v>
      </c>
      <c r="E11" s="168">
        <v>34373</v>
      </c>
    </row>
    <row r="12" spans="1:5" x14ac:dyDescent="0.25">
      <c r="A12" s="167" t="s">
        <v>597</v>
      </c>
      <c r="B12" s="167" t="s">
        <v>598</v>
      </c>
      <c r="C12" s="168">
        <v>11750</v>
      </c>
      <c r="D12" s="168">
        <v>0</v>
      </c>
      <c r="E12" s="168">
        <v>11750</v>
      </c>
    </row>
    <row r="13" spans="1:5" x14ac:dyDescent="0.25">
      <c r="A13" s="167" t="s">
        <v>599</v>
      </c>
      <c r="B13" s="167" t="s">
        <v>600</v>
      </c>
      <c r="C13" s="168">
        <v>50303</v>
      </c>
      <c r="D13" s="168">
        <v>3722</v>
      </c>
      <c r="E13" s="168">
        <v>54025</v>
      </c>
    </row>
    <row r="14" spans="1:5" ht="26.25" x14ac:dyDescent="0.25">
      <c r="A14" s="167" t="s">
        <v>601</v>
      </c>
      <c r="B14" s="167" t="s">
        <v>602</v>
      </c>
      <c r="C14" s="168">
        <v>472198</v>
      </c>
      <c r="D14" s="168">
        <v>2329</v>
      </c>
      <c r="E14" s="168">
        <v>474527</v>
      </c>
    </row>
    <row r="15" spans="1:5" ht="26.25" x14ac:dyDescent="0.25">
      <c r="A15" s="167" t="s">
        <v>603</v>
      </c>
      <c r="B15" s="167" t="s">
        <v>604</v>
      </c>
      <c r="C15" s="168">
        <v>542234</v>
      </c>
      <c r="D15" s="168">
        <v>153390</v>
      </c>
      <c r="E15" s="168">
        <v>695624</v>
      </c>
    </row>
    <row r="16" spans="1:5" x14ac:dyDescent="0.25">
      <c r="A16" s="167" t="s">
        <v>605</v>
      </c>
      <c r="B16" s="167" t="s">
        <v>606</v>
      </c>
      <c r="C16" s="168">
        <v>25909122</v>
      </c>
      <c r="D16" s="168">
        <v>229293</v>
      </c>
      <c r="E16" s="168">
        <v>26138415</v>
      </c>
    </row>
    <row r="17" spans="1:5" x14ac:dyDescent="0.25">
      <c r="A17" s="167" t="s">
        <v>607</v>
      </c>
      <c r="B17" s="167" t="s">
        <v>608</v>
      </c>
      <c r="C17" s="168">
        <v>360479</v>
      </c>
      <c r="D17" s="168">
        <v>0</v>
      </c>
      <c r="E17" s="168">
        <v>360479</v>
      </c>
    </row>
    <row r="18" spans="1:5" x14ac:dyDescent="0.25">
      <c r="A18" s="167" t="s">
        <v>609</v>
      </c>
      <c r="B18" s="167" t="s">
        <v>610</v>
      </c>
      <c r="C18" s="168">
        <v>5317549</v>
      </c>
      <c r="D18" s="168">
        <v>22609</v>
      </c>
      <c r="E18" s="168">
        <v>5340158</v>
      </c>
    </row>
    <row r="19" spans="1:5" x14ac:dyDescent="0.25">
      <c r="A19" s="1"/>
      <c r="B19" s="1"/>
      <c r="C19" s="169"/>
      <c r="D19" s="169"/>
      <c r="E19" s="169"/>
    </row>
    <row r="20" spans="1:5" x14ac:dyDescent="0.25">
      <c r="A20" s="164" t="s">
        <v>10</v>
      </c>
      <c r="B20" s="165" t="s">
        <v>7</v>
      </c>
      <c r="C20" s="166">
        <v>91021444</v>
      </c>
      <c r="D20" s="166">
        <v>917774</v>
      </c>
      <c r="E20" s="166">
        <v>91939218</v>
      </c>
    </row>
    <row r="21" spans="1:5" ht="19.899999999999999" customHeight="1" x14ac:dyDescent="0.25">
      <c r="A21" s="195" t="s">
        <v>11</v>
      </c>
      <c r="B21" s="196"/>
      <c r="C21" s="196"/>
      <c r="D21" s="196"/>
      <c r="E21" s="197"/>
    </row>
    <row r="22" spans="1:5" x14ac:dyDescent="0.25">
      <c r="A22" s="170" t="s">
        <v>611</v>
      </c>
      <c r="B22" s="170" t="s">
        <v>612</v>
      </c>
      <c r="C22" s="168">
        <v>5258593</v>
      </c>
      <c r="D22" s="168">
        <v>51774</v>
      </c>
      <c r="E22" s="168">
        <v>5310367</v>
      </c>
    </row>
    <row r="23" spans="1:5" x14ac:dyDescent="0.25">
      <c r="A23" s="170" t="s">
        <v>613</v>
      </c>
      <c r="B23" s="170" t="s">
        <v>614</v>
      </c>
      <c r="C23" s="168">
        <v>1363268</v>
      </c>
      <c r="D23" s="168">
        <v>62253</v>
      </c>
      <c r="E23" s="168">
        <v>1425521</v>
      </c>
    </row>
    <row r="24" spans="1:5" x14ac:dyDescent="0.25">
      <c r="A24" s="170" t="s">
        <v>615</v>
      </c>
      <c r="B24" s="170" t="s">
        <v>616</v>
      </c>
      <c r="C24" s="168">
        <v>8401593</v>
      </c>
      <c r="D24" s="168">
        <v>291336</v>
      </c>
      <c r="E24" s="168">
        <v>8692929</v>
      </c>
    </row>
    <row r="25" spans="1:5" x14ac:dyDescent="0.25">
      <c r="A25" s="170" t="s">
        <v>617</v>
      </c>
      <c r="B25" s="170" t="s">
        <v>618</v>
      </c>
      <c r="C25" s="168">
        <v>928522</v>
      </c>
      <c r="D25" s="168">
        <v>-5231</v>
      </c>
      <c r="E25" s="168">
        <v>923291</v>
      </c>
    </row>
    <row r="26" spans="1:5" x14ac:dyDescent="0.25">
      <c r="A26" s="170" t="s">
        <v>619</v>
      </c>
      <c r="B26" s="170" t="s">
        <v>620</v>
      </c>
      <c r="C26" s="168">
        <v>9232276</v>
      </c>
      <c r="D26" s="168">
        <v>42145</v>
      </c>
      <c r="E26" s="168">
        <v>9274421</v>
      </c>
    </row>
    <row r="27" spans="1:5" x14ac:dyDescent="0.25">
      <c r="A27" s="170" t="s">
        <v>621</v>
      </c>
      <c r="B27" s="170" t="s">
        <v>622</v>
      </c>
      <c r="C27" s="168">
        <v>1348895</v>
      </c>
      <c r="D27" s="168">
        <v>-157444</v>
      </c>
      <c r="E27" s="168">
        <v>1191451</v>
      </c>
    </row>
    <row r="28" spans="1:5" x14ac:dyDescent="0.25">
      <c r="A28" s="170" t="s">
        <v>12</v>
      </c>
      <c r="B28" s="170" t="s">
        <v>13</v>
      </c>
      <c r="C28" s="168">
        <v>6741585</v>
      </c>
      <c r="D28" s="168">
        <v>60690</v>
      </c>
      <c r="E28" s="168">
        <v>6802275</v>
      </c>
    </row>
    <row r="29" spans="1:5" x14ac:dyDescent="0.25">
      <c r="A29" s="170" t="s">
        <v>14</v>
      </c>
      <c r="B29" s="170" t="s">
        <v>15</v>
      </c>
      <c r="C29" s="168">
        <v>42373615</v>
      </c>
      <c r="D29" s="168">
        <v>321967</v>
      </c>
      <c r="E29" s="168">
        <v>42695582</v>
      </c>
    </row>
    <row r="30" spans="1:5" x14ac:dyDescent="0.25">
      <c r="A30" s="170" t="s">
        <v>623</v>
      </c>
      <c r="B30" s="170" t="s">
        <v>624</v>
      </c>
      <c r="C30" s="168">
        <v>15373097</v>
      </c>
      <c r="D30" s="168">
        <v>250284</v>
      </c>
      <c r="E30" s="168">
        <v>15623381</v>
      </c>
    </row>
    <row r="31" spans="1:5" ht="19.899999999999999" customHeight="1" x14ac:dyDescent="0.25">
      <c r="A31" s="195" t="s">
        <v>16</v>
      </c>
      <c r="B31" s="196"/>
      <c r="C31" s="196"/>
      <c r="D31" s="196"/>
      <c r="E31" s="197"/>
    </row>
    <row r="32" spans="1:5" x14ac:dyDescent="0.25">
      <c r="A32" s="167" t="s">
        <v>625</v>
      </c>
      <c r="B32" s="167" t="s">
        <v>626</v>
      </c>
      <c r="C32" s="168">
        <v>37322032</v>
      </c>
      <c r="D32" s="168">
        <v>480527</v>
      </c>
      <c r="E32" s="168">
        <v>37802559</v>
      </c>
    </row>
    <row r="33" spans="1:5" x14ac:dyDescent="0.25">
      <c r="A33" s="167" t="s">
        <v>17</v>
      </c>
      <c r="B33" s="167" t="s">
        <v>18</v>
      </c>
      <c r="C33" s="168">
        <v>22089698</v>
      </c>
      <c r="D33" s="168">
        <v>114605</v>
      </c>
      <c r="E33" s="168">
        <v>22204303</v>
      </c>
    </row>
    <row r="34" spans="1:5" x14ac:dyDescent="0.25">
      <c r="A34" s="167" t="s">
        <v>627</v>
      </c>
      <c r="B34" s="167" t="s">
        <v>628</v>
      </c>
      <c r="C34" s="168">
        <v>1362647</v>
      </c>
      <c r="D34" s="168">
        <v>7410</v>
      </c>
      <c r="E34" s="168">
        <v>1370057</v>
      </c>
    </row>
    <row r="35" spans="1:5" x14ac:dyDescent="0.25">
      <c r="A35" s="167" t="s">
        <v>629</v>
      </c>
      <c r="B35" s="167" t="s">
        <v>630</v>
      </c>
      <c r="C35" s="168">
        <v>932760</v>
      </c>
      <c r="D35" s="168">
        <v>0</v>
      </c>
      <c r="E35" s="168">
        <v>932760</v>
      </c>
    </row>
    <row r="36" spans="1:5" x14ac:dyDescent="0.25">
      <c r="A36" s="167" t="s">
        <v>19</v>
      </c>
      <c r="B36" s="167" t="s">
        <v>20</v>
      </c>
      <c r="C36" s="168">
        <v>24405415</v>
      </c>
      <c r="D36" s="168">
        <v>102511</v>
      </c>
      <c r="E36" s="168">
        <v>24507926</v>
      </c>
    </row>
    <row r="37" spans="1:5" x14ac:dyDescent="0.25">
      <c r="A37" s="167" t="s">
        <v>21</v>
      </c>
      <c r="B37" s="167" t="s">
        <v>22</v>
      </c>
      <c r="C37" s="168">
        <v>4436999</v>
      </c>
      <c r="D37" s="168">
        <v>181672</v>
      </c>
      <c r="E37" s="168">
        <v>4618671</v>
      </c>
    </row>
    <row r="38" spans="1:5" ht="26.25" x14ac:dyDescent="0.25">
      <c r="A38" s="167" t="s">
        <v>631</v>
      </c>
      <c r="B38" s="167" t="s">
        <v>632</v>
      </c>
      <c r="C38" s="168">
        <v>471883</v>
      </c>
      <c r="D38" s="168">
        <v>31049</v>
      </c>
      <c r="E38" s="168">
        <v>502932</v>
      </c>
    </row>
    <row r="39" spans="1:5" x14ac:dyDescent="0.25">
      <c r="A39" s="167" t="s">
        <v>633</v>
      </c>
      <c r="B39" s="167" t="s">
        <v>634</v>
      </c>
      <c r="C39" s="168">
        <v>10</v>
      </c>
      <c r="D39" s="168">
        <v>0</v>
      </c>
      <c r="E39" s="168">
        <v>10</v>
      </c>
    </row>
    <row r="40" spans="1:5" x14ac:dyDescent="0.25">
      <c r="A40" s="1"/>
      <c r="B40" s="1"/>
      <c r="C40" s="169"/>
      <c r="D40" s="169"/>
      <c r="E40" s="169"/>
    </row>
    <row r="41" spans="1:5" x14ac:dyDescent="0.25">
      <c r="A41" s="164" t="s">
        <v>23</v>
      </c>
      <c r="B41" s="165" t="s">
        <v>7</v>
      </c>
      <c r="C41" s="166">
        <v>-24436341</v>
      </c>
      <c r="D41" s="166">
        <v>-505161</v>
      </c>
      <c r="E41" s="166">
        <v>-24941502</v>
      </c>
    </row>
    <row r="42" spans="1:5" x14ac:dyDescent="0.25">
      <c r="A42" s="1"/>
      <c r="B42" s="1"/>
      <c r="C42" s="169"/>
      <c r="D42" s="169"/>
      <c r="E42" s="169"/>
    </row>
    <row r="43" spans="1:5" x14ac:dyDescent="0.25">
      <c r="A43" s="164" t="s">
        <v>24</v>
      </c>
      <c r="B43" s="165" t="s">
        <v>7</v>
      </c>
      <c r="C43" s="166">
        <v>24436341</v>
      </c>
      <c r="D43" s="166">
        <v>505161</v>
      </c>
      <c r="E43" s="166">
        <v>24941502</v>
      </c>
    </row>
    <row r="44" spans="1:5" x14ac:dyDescent="0.25">
      <c r="A44" s="165" t="s">
        <v>25</v>
      </c>
      <c r="B44" s="165" t="s">
        <v>26</v>
      </c>
      <c r="C44" s="166">
        <v>13334294</v>
      </c>
      <c r="D44" s="166">
        <v>531308</v>
      </c>
      <c r="E44" s="166">
        <v>13865602</v>
      </c>
    </row>
    <row r="45" spans="1:5" ht="26.25" x14ac:dyDescent="0.25">
      <c r="A45" s="6" t="s">
        <v>47</v>
      </c>
      <c r="B45" s="171" t="s">
        <v>635</v>
      </c>
      <c r="C45" s="168">
        <v>14210547</v>
      </c>
      <c r="D45" s="168">
        <v>0</v>
      </c>
      <c r="E45" s="168">
        <v>14210547</v>
      </c>
    </row>
    <row r="46" spans="1:5" ht="26.25" x14ac:dyDescent="0.25">
      <c r="A46" s="6" t="s">
        <v>48</v>
      </c>
      <c r="B46" s="171" t="s">
        <v>636</v>
      </c>
      <c r="C46" s="168">
        <v>876253</v>
      </c>
      <c r="D46" s="168">
        <v>-531308</v>
      </c>
      <c r="E46" s="168">
        <v>344945</v>
      </c>
    </row>
    <row r="47" spans="1:5" x14ac:dyDescent="0.25">
      <c r="A47" s="172" t="s">
        <v>71</v>
      </c>
      <c r="B47" s="172" t="s">
        <v>637</v>
      </c>
      <c r="C47" s="173">
        <v>11102047</v>
      </c>
      <c r="D47" s="173">
        <v>-26147</v>
      </c>
      <c r="E47" s="173">
        <v>11075900</v>
      </c>
    </row>
    <row r="48" spans="1:5" x14ac:dyDescent="0.25">
      <c r="A48" s="171" t="s">
        <v>638</v>
      </c>
      <c r="B48" s="174" t="s">
        <v>639</v>
      </c>
      <c r="C48" s="175">
        <v>14952564</v>
      </c>
      <c r="D48" s="176">
        <v>-26147</v>
      </c>
      <c r="E48" s="176">
        <v>14926417</v>
      </c>
    </row>
    <row r="49" spans="1:5" x14ac:dyDescent="0.25">
      <c r="A49" s="177" t="s">
        <v>640</v>
      </c>
      <c r="B49" s="6" t="s">
        <v>641</v>
      </c>
      <c r="C49" s="178">
        <v>3850517</v>
      </c>
      <c r="D49" s="179">
        <v>0</v>
      </c>
      <c r="E49" s="178">
        <v>3850517</v>
      </c>
    </row>
    <row r="51" spans="1:5" x14ac:dyDescent="0.25">
      <c r="A51" s="229" t="s">
        <v>775</v>
      </c>
      <c r="B51" s="229"/>
      <c r="C51" s="229"/>
      <c r="D51" s="229"/>
      <c r="E51" s="229"/>
    </row>
    <row r="52" spans="1:5" x14ac:dyDescent="0.25">
      <c r="A52" s="194"/>
      <c r="B52" s="194"/>
      <c r="C52" s="194"/>
    </row>
  </sheetData>
  <mergeCells count="7">
    <mergeCell ref="A51:E51"/>
    <mergeCell ref="A31:E31"/>
    <mergeCell ref="A1:E1"/>
    <mergeCell ref="A2:E2"/>
    <mergeCell ref="A4:A5"/>
    <mergeCell ref="B4:B5"/>
    <mergeCell ref="A21:E21"/>
  </mergeCells>
  <pageMargins left="0.74803149606299213" right="0.35433070866141736" top="0.59055118110236227" bottom="0.39370078740157483" header="0.51181102362204722" footer="0.51181102362204722"/>
  <pageSetup paperSize="9" scale="8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29"/>
  <sheetViews>
    <sheetView workbookViewId="0">
      <selection sqref="A1:E1"/>
    </sheetView>
  </sheetViews>
  <sheetFormatPr defaultRowHeight="15" x14ac:dyDescent="0.25"/>
  <cols>
    <col min="1" max="1" width="63.7109375" customWidth="1"/>
    <col min="2" max="2" width="11.85546875" customWidth="1"/>
    <col min="3" max="5" width="13.7109375" customWidth="1"/>
  </cols>
  <sheetData>
    <row r="1" spans="1:5" ht="40.15" customHeight="1" x14ac:dyDescent="0.25">
      <c r="A1" s="202" t="s">
        <v>777</v>
      </c>
      <c r="B1" s="203"/>
      <c r="C1" s="203"/>
      <c r="D1" s="203"/>
      <c r="E1" s="203"/>
    </row>
    <row r="2" spans="1:5" ht="45" customHeight="1" x14ac:dyDescent="0.25">
      <c r="A2" s="199" t="s">
        <v>642</v>
      </c>
      <c r="B2" s="199"/>
      <c r="C2" s="199"/>
      <c r="D2" s="199"/>
      <c r="E2" s="199"/>
    </row>
    <row r="5" spans="1:5" ht="38.25" x14ac:dyDescent="0.25">
      <c r="A5" s="200" t="s">
        <v>0</v>
      </c>
      <c r="B5" s="200" t="s">
        <v>1</v>
      </c>
      <c r="C5" s="180" t="s">
        <v>2</v>
      </c>
      <c r="D5" s="180" t="s">
        <v>3</v>
      </c>
      <c r="E5" s="180" t="s">
        <v>4</v>
      </c>
    </row>
    <row r="6" spans="1:5" x14ac:dyDescent="0.25">
      <c r="A6" s="201"/>
      <c r="B6" s="201"/>
      <c r="C6" s="181" t="s">
        <v>5</v>
      </c>
      <c r="D6" s="181" t="s">
        <v>5</v>
      </c>
      <c r="E6" s="181" t="s">
        <v>5</v>
      </c>
    </row>
    <row r="7" spans="1:5" x14ac:dyDescent="0.25">
      <c r="A7" s="165" t="s">
        <v>10</v>
      </c>
      <c r="B7" s="165" t="s">
        <v>7</v>
      </c>
      <c r="C7" s="166">
        <v>91021444</v>
      </c>
      <c r="D7" s="166">
        <v>917774</v>
      </c>
      <c r="E7" s="166">
        <v>91939218</v>
      </c>
    </row>
    <row r="8" spans="1:5" x14ac:dyDescent="0.25">
      <c r="A8" s="165" t="s">
        <v>46</v>
      </c>
      <c r="B8" s="165" t="s">
        <v>7</v>
      </c>
      <c r="C8" s="166">
        <v>91021444</v>
      </c>
      <c r="D8" s="166">
        <v>917774</v>
      </c>
      <c r="E8" s="166">
        <v>91939218</v>
      </c>
    </row>
    <row r="9" spans="1:5" x14ac:dyDescent="0.25">
      <c r="A9" s="165" t="s">
        <v>643</v>
      </c>
      <c r="B9" s="165" t="s">
        <v>7</v>
      </c>
      <c r="C9" s="166">
        <v>869792</v>
      </c>
      <c r="D9" s="166">
        <v>94</v>
      </c>
      <c r="E9" s="166">
        <v>869886</v>
      </c>
    </row>
    <row r="10" spans="1:5" x14ac:dyDescent="0.25">
      <c r="A10" s="165" t="s">
        <v>644</v>
      </c>
      <c r="B10" s="165" t="s">
        <v>7</v>
      </c>
      <c r="C10" s="166">
        <v>869792</v>
      </c>
      <c r="D10" s="166">
        <v>94</v>
      </c>
      <c r="E10" s="166">
        <v>869886</v>
      </c>
    </row>
    <row r="11" spans="1:5" x14ac:dyDescent="0.25">
      <c r="A11" s="165" t="s">
        <v>645</v>
      </c>
      <c r="B11" s="165" t="s">
        <v>7</v>
      </c>
      <c r="C11" s="166">
        <v>869792</v>
      </c>
      <c r="D11" s="166">
        <v>94</v>
      </c>
      <c r="E11" s="166">
        <v>869886</v>
      </c>
    </row>
    <row r="12" spans="1:5" x14ac:dyDescent="0.25">
      <c r="A12" s="167" t="s">
        <v>646</v>
      </c>
      <c r="B12" s="167" t="s">
        <v>626</v>
      </c>
      <c r="C12" s="168">
        <v>721952</v>
      </c>
      <c r="D12" s="168">
        <v>0</v>
      </c>
      <c r="E12" s="168">
        <v>721952</v>
      </c>
    </row>
    <row r="13" spans="1:5" x14ac:dyDescent="0.25">
      <c r="A13" s="167" t="s">
        <v>647</v>
      </c>
      <c r="B13" s="167" t="s">
        <v>18</v>
      </c>
      <c r="C13" s="168">
        <v>141800</v>
      </c>
      <c r="D13" s="168">
        <v>94</v>
      </c>
      <c r="E13" s="168">
        <v>141894</v>
      </c>
    </row>
    <row r="14" spans="1:5" x14ac:dyDescent="0.25">
      <c r="A14" s="167" t="s">
        <v>648</v>
      </c>
      <c r="B14" s="167" t="s">
        <v>20</v>
      </c>
      <c r="C14" s="168">
        <v>6040</v>
      </c>
      <c r="D14" s="168">
        <v>0</v>
      </c>
      <c r="E14" s="168">
        <v>6040</v>
      </c>
    </row>
    <row r="15" spans="1:5" x14ac:dyDescent="0.25">
      <c r="A15" s="165" t="s">
        <v>649</v>
      </c>
      <c r="B15" s="165" t="s">
        <v>7</v>
      </c>
      <c r="C15" s="166">
        <v>50430</v>
      </c>
      <c r="D15" s="166">
        <v>0</v>
      </c>
      <c r="E15" s="166">
        <v>50430</v>
      </c>
    </row>
    <row r="16" spans="1:5" x14ac:dyDescent="0.25">
      <c r="A16" s="165" t="s">
        <v>644</v>
      </c>
      <c r="B16" s="165" t="s">
        <v>7</v>
      </c>
      <c r="C16" s="166">
        <v>50430</v>
      </c>
      <c r="D16" s="166">
        <v>0</v>
      </c>
      <c r="E16" s="166">
        <v>50430</v>
      </c>
    </row>
    <row r="17" spans="1:5" x14ac:dyDescent="0.25">
      <c r="A17" s="165" t="s">
        <v>645</v>
      </c>
      <c r="B17" s="165" t="s">
        <v>7</v>
      </c>
      <c r="C17" s="166">
        <v>50430</v>
      </c>
      <c r="D17" s="166">
        <v>0</v>
      </c>
      <c r="E17" s="166">
        <v>50430</v>
      </c>
    </row>
    <row r="18" spans="1:5" x14ac:dyDescent="0.25">
      <c r="A18" s="167" t="s">
        <v>646</v>
      </c>
      <c r="B18" s="167" t="s">
        <v>626</v>
      </c>
      <c r="C18" s="168">
        <v>38367</v>
      </c>
      <c r="D18" s="168">
        <v>0</v>
      </c>
      <c r="E18" s="168">
        <v>38367</v>
      </c>
    </row>
    <row r="19" spans="1:5" x14ac:dyDescent="0.25">
      <c r="A19" s="167" t="s">
        <v>647</v>
      </c>
      <c r="B19" s="167" t="s">
        <v>18</v>
      </c>
      <c r="C19" s="168">
        <v>12063</v>
      </c>
      <c r="D19" s="168">
        <v>0</v>
      </c>
      <c r="E19" s="168">
        <v>12063</v>
      </c>
    </row>
    <row r="20" spans="1:5" x14ac:dyDescent="0.25">
      <c r="A20" s="165" t="s">
        <v>650</v>
      </c>
      <c r="B20" s="165" t="s">
        <v>7</v>
      </c>
      <c r="C20" s="166">
        <v>704887</v>
      </c>
      <c r="D20" s="166">
        <v>11301</v>
      </c>
      <c r="E20" s="166">
        <v>716188</v>
      </c>
    </row>
    <row r="21" spans="1:5" x14ac:dyDescent="0.25">
      <c r="A21" s="165" t="s">
        <v>651</v>
      </c>
      <c r="B21" s="165" t="s">
        <v>7</v>
      </c>
      <c r="C21" s="166">
        <v>704887</v>
      </c>
      <c r="D21" s="166">
        <v>11301</v>
      </c>
      <c r="E21" s="166">
        <v>716188</v>
      </c>
    </row>
    <row r="22" spans="1:5" x14ac:dyDescent="0.25">
      <c r="A22" s="165" t="s">
        <v>652</v>
      </c>
      <c r="B22" s="165" t="s">
        <v>7</v>
      </c>
      <c r="C22" s="166">
        <v>704887</v>
      </c>
      <c r="D22" s="166">
        <v>11301</v>
      </c>
      <c r="E22" s="166">
        <v>716188</v>
      </c>
    </row>
    <row r="23" spans="1:5" x14ac:dyDescent="0.25">
      <c r="A23" s="167" t="s">
        <v>646</v>
      </c>
      <c r="B23" s="167" t="s">
        <v>626</v>
      </c>
      <c r="C23" s="168">
        <v>405110</v>
      </c>
      <c r="D23" s="168">
        <v>1851</v>
      </c>
      <c r="E23" s="168">
        <v>406961</v>
      </c>
    </row>
    <row r="24" spans="1:5" x14ac:dyDescent="0.25">
      <c r="A24" s="167" t="s">
        <v>647</v>
      </c>
      <c r="B24" s="167" t="s">
        <v>18</v>
      </c>
      <c r="C24" s="168">
        <v>292777</v>
      </c>
      <c r="D24" s="168">
        <v>5950</v>
      </c>
      <c r="E24" s="168">
        <v>298727</v>
      </c>
    </row>
    <row r="25" spans="1:5" x14ac:dyDescent="0.25">
      <c r="A25" s="167" t="s">
        <v>648</v>
      </c>
      <c r="B25" s="167" t="s">
        <v>20</v>
      </c>
      <c r="C25" s="168">
        <v>7000</v>
      </c>
      <c r="D25" s="168">
        <v>3500</v>
      </c>
      <c r="E25" s="168">
        <v>10500</v>
      </c>
    </row>
    <row r="26" spans="1:5" x14ac:dyDescent="0.25">
      <c r="A26" s="165" t="s">
        <v>653</v>
      </c>
      <c r="B26" s="165" t="s">
        <v>7</v>
      </c>
      <c r="C26" s="166">
        <v>538203</v>
      </c>
      <c r="D26" s="166">
        <v>0</v>
      </c>
      <c r="E26" s="166">
        <v>538203</v>
      </c>
    </row>
    <row r="27" spans="1:5" x14ac:dyDescent="0.25">
      <c r="A27" s="165" t="s">
        <v>654</v>
      </c>
      <c r="B27" s="165" t="s">
        <v>7</v>
      </c>
      <c r="C27" s="166">
        <v>107418</v>
      </c>
      <c r="D27" s="166">
        <v>-5950</v>
      </c>
      <c r="E27" s="166">
        <v>101468</v>
      </c>
    </row>
    <row r="28" spans="1:5" x14ac:dyDescent="0.25">
      <c r="A28" s="165" t="s">
        <v>655</v>
      </c>
      <c r="B28" s="165" t="s">
        <v>7</v>
      </c>
      <c r="C28" s="166">
        <v>107418</v>
      </c>
      <c r="D28" s="166">
        <v>-5950</v>
      </c>
      <c r="E28" s="166">
        <v>101468</v>
      </c>
    </row>
    <row r="29" spans="1:5" x14ac:dyDescent="0.25">
      <c r="A29" s="167" t="s">
        <v>646</v>
      </c>
      <c r="B29" s="167" t="s">
        <v>626</v>
      </c>
      <c r="C29" s="168">
        <v>37834</v>
      </c>
      <c r="D29" s="168">
        <v>-5950</v>
      </c>
      <c r="E29" s="168">
        <v>31884</v>
      </c>
    </row>
    <row r="30" spans="1:5" x14ac:dyDescent="0.25">
      <c r="A30" s="167" t="s">
        <v>647</v>
      </c>
      <c r="B30" s="167" t="s">
        <v>18</v>
      </c>
      <c r="C30" s="168">
        <v>69584</v>
      </c>
      <c r="D30" s="168">
        <v>0</v>
      </c>
      <c r="E30" s="168">
        <v>69584</v>
      </c>
    </row>
    <row r="31" spans="1:5" x14ac:dyDescent="0.25">
      <c r="A31" s="165" t="s">
        <v>656</v>
      </c>
      <c r="B31" s="165" t="s">
        <v>7</v>
      </c>
      <c r="C31" s="166">
        <v>430785</v>
      </c>
      <c r="D31" s="166">
        <v>5950</v>
      </c>
      <c r="E31" s="166">
        <v>436735</v>
      </c>
    </row>
    <row r="32" spans="1:5" x14ac:dyDescent="0.25">
      <c r="A32" s="165" t="s">
        <v>657</v>
      </c>
      <c r="B32" s="165" t="s">
        <v>7</v>
      </c>
      <c r="C32" s="166">
        <v>113374</v>
      </c>
      <c r="D32" s="166">
        <v>650</v>
      </c>
      <c r="E32" s="166">
        <v>114024</v>
      </c>
    </row>
    <row r="33" spans="1:5" x14ac:dyDescent="0.25">
      <c r="A33" s="167" t="s">
        <v>646</v>
      </c>
      <c r="B33" s="167" t="s">
        <v>626</v>
      </c>
      <c r="C33" s="168">
        <v>37432</v>
      </c>
      <c r="D33" s="168">
        <v>650</v>
      </c>
      <c r="E33" s="168">
        <v>38082</v>
      </c>
    </row>
    <row r="34" spans="1:5" x14ac:dyDescent="0.25">
      <c r="A34" s="167" t="s">
        <v>647</v>
      </c>
      <c r="B34" s="167" t="s">
        <v>18</v>
      </c>
      <c r="C34" s="168">
        <v>68438</v>
      </c>
      <c r="D34" s="168">
        <v>0</v>
      </c>
      <c r="E34" s="168">
        <v>68438</v>
      </c>
    </row>
    <row r="35" spans="1:5" x14ac:dyDescent="0.25">
      <c r="A35" s="167" t="s">
        <v>648</v>
      </c>
      <c r="B35" s="167" t="s">
        <v>20</v>
      </c>
      <c r="C35" s="168">
        <v>7504</v>
      </c>
      <c r="D35" s="168">
        <v>0</v>
      </c>
      <c r="E35" s="168">
        <v>7504</v>
      </c>
    </row>
    <row r="36" spans="1:5" ht="26.25" x14ac:dyDescent="0.25">
      <c r="A36" s="165" t="s">
        <v>658</v>
      </c>
      <c r="B36" s="165" t="s">
        <v>7</v>
      </c>
      <c r="C36" s="166">
        <v>317411</v>
      </c>
      <c r="D36" s="166">
        <v>5300</v>
      </c>
      <c r="E36" s="166">
        <v>322711</v>
      </c>
    </row>
    <row r="37" spans="1:5" x14ac:dyDescent="0.25">
      <c r="A37" s="167" t="s">
        <v>646</v>
      </c>
      <c r="B37" s="167" t="s">
        <v>626</v>
      </c>
      <c r="C37" s="168">
        <v>92238</v>
      </c>
      <c r="D37" s="168">
        <v>5300</v>
      </c>
      <c r="E37" s="168">
        <v>97538</v>
      </c>
    </row>
    <row r="38" spans="1:5" x14ac:dyDescent="0.25">
      <c r="A38" s="167" t="s">
        <v>647</v>
      </c>
      <c r="B38" s="167" t="s">
        <v>18</v>
      </c>
      <c r="C38" s="168">
        <v>223462</v>
      </c>
      <c r="D38" s="168">
        <v>0</v>
      </c>
      <c r="E38" s="168">
        <v>223462</v>
      </c>
    </row>
    <row r="39" spans="1:5" x14ac:dyDescent="0.25">
      <c r="A39" s="167" t="s">
        <v>648</v>
      </c>
      <c r="B39" s="167" t="s">
        <v>20</v>
      </c>
      <c r="C39" s="168">
        <v>1711</v>
      </c>
      <c r="D39" s="168">
        <v>0</v>
      </c>
      <c r="E39" s="168">
        <v>1711</v>
      </c>
    </row>
    <row r="40" spans="1:5" x14ac:dyDescent="0.25">
      <c r="A40" s="165" t="s">
        <v>45</v>
      </c>
      <c r="B40" s="165" t="s">
        <v>7</v>
      </c>
      <c r="C40" s="166">
        <v>88858132</v>
      </c>
      <c r="D40" s="166">
        <v>906379</v>
      </c>
      <c r="E40" s="166">
        <v>89764511</v>
      </c>
    </row>
    <row r="41" spans="1:5" x14ac:dyDescent="0.25">
      <c r="A41" s="165" t="s">
        <v>659</v>
      </c>
      <c r="B41" s="165" t="s">
        <v>7</v>
      </c>
      <c r="C41" s="166">
        <v>575312</v>
      </c>
      <c r="D41" s="166">
        <v>1046</v>
      </c>
      <c r="E41" s="166">
        <v>576358</v>
      </c>
    </row>
    <row r="42" spans="1:5" x14ac:dyDescent="0.25">
      <c r="A42" s="165" t="s">
        <v>34</v>
      </c>
      <c r="B42" s="165" t="s">
        <v>7</v>
      </c>
      <c r="C42" s="166">
        <v>575312</v>
      </c>
      <c r="D42" s="166">
        <v>1046</v>
      </c>
      <c r="E42" s="166">
        <v>576358</v>
      </c>
    </row>
    <row r="43" spans="1:5" ht="26.25" x14ac:dyDescent="0.25">
      <c r="A43" s="165" t="s">
        <v>33</v>
      </c>
      <c r="B43" s="165" t="s">
        <v>7</v>
      </c>
      <c r="C43" s="166">
        <v>505605</v>
      </c>
      <c r="D43" s="166">
        <v>1046</v>
      </c>
      <c r="E43" s="166">
        <v>506651</v>
      </c>
    </row>
    <row r="44" spans="1:5" x14ac:dyDescent="0.25">
      <c r="A44" s="167" t="s">
        <v>660</v>
      </c>
      <c r="B44" s="167" t="s">
        <v>626</v>
      </c>
      <c r="C44" s="168">
        <v>429095</v>
      </c>
      <c r="D44" s="168">
        <v>1296</v>
      </c>
      <c r="E44" s="168">
        <v>430391</v>
      </c>
    </row>
    <row r="45" spans="1:5" x14ac:dyDescent="0.25">
      <c r="A45" s="167" t="s">
        <v>661</v>
      </c>
      <c r="B45" s="167" t="s">
        <v>18</v>
      </c>
      <c r="C45" s="168">
        <v>74339</v>
      </c>
      <c r="D45" s="168">
        <v>-489</v>
      </c>
      <c r="E45" s="168">
        <v>73850</v>
      </c>
    </row>
    <row r="46" spans="1:5" x14ac:dyDescent="0.25">
      <c r="A46" s="167" t="s">
        <v>662</v>
      </c>
      <c r="B46" s="167" t="s">
        <v>20</v>
      </c>
      <c r="C46" s="168">
        <v>1243</v>
      </c>
      <c r="D46" s="168">
        <v>0</v>
      </c>
      <c r="E46" s="168">
        <v>1243</v>
      </c>
    </row>
    <row r="47" spans="1:5" x14ac:dyDescent="0.25">
      <c r="A47" s="167" t="s">
        <v>663</v>
      </c>
      <c r="B47" s="167" t="s">
        <v>22</v>
      </c>
      <c r="C47" s="168">
        <v>928</v>
      </c>
      <c r="D47" s="168">
        <v>239</v>
      </c>
      <c r="E47" s="168">
        <v>1167</v>
      </c>
    </row>
    <row r="48" spans="1:5" x14ac:dyDescent="0.25">
      <c r="A48" s="165" t="s">
        <v>664</v>
      </c>
      <c r="B48" s="165" t="s">
        <v>7</v>
      </c>
      <c r="C48" s="166">
        <v>12822</v>
      </c>
      <c r="D48" s="166">
        <v>0</v>
      </c>
      <c r="E48" s="166">
        <v>12822</v>
      </c>
    </row>
    <row r="49" spans="1:5" x14ac:dyDescent="0.25">
      <c r="A49" s="167" t="s">
        <v>660</v>
      </c>
      <c r="B49" s="167" t="s">
        <v>626</v>
      </c>
      <c r="C49" s="168">
        <v>12822</v>
      </c>
      <c r="D49" s="168">
        <v>0</v>
      </c>
      <c r="E49" s="168">
        <v>12822</v>
      </c>
    </row>
    <row r="50" spans="1:5" x14ac:dyDescent="0.25">
      <c r="A50" s="165" t="s">
        <v>665</v>
      </c>
      <c r="B50" s="165" t="s">
        <v>7</v>
      </c>
      <c r="C50" s="166">
        <v>53918</v>
      </c>
      <c r="D50" s="166">
        <v>0</v>
      </c>
      <c r="E50" s="166">
        <v>53918</v>
      </c>
    </row>
    <row r="51" spans="1:5" x14ac:dyDescent="0.25">
      <c r="A51" s="167" t="s">
        <v>661</v>
      </c>
      <c r="B51" s="167" t="s">
        <v>18</v>
      </c>
      <c r="C51" s="168">
        <v>53887</v>
      </c>
      <c r="D51" s="168">
        <v>0</v>
      </c>
      <c r="E51" s="168">
        <v>53887</v>
      </c>
    </row>
    <row r="52" spans="1:5" ht="26.25" x14ac:dyDescent="0.25">
      <c r="A52" s="167" t="s">
        <v>666</v>
      </c>
      <c r="B52" s="167" t="s">
        <v>632</v>
      </c>
      <c r="C52" s="168">
        <v>31</v>
      </c>
      <c r="D52" s="168">
        <v>0</v>
      </c>
      <c r="E52" s="168">
        <v>31</v>
      </c>
    </row>
    <row r="53" spans="1:5" x14ac:dyDescent="0.25">
      <c r="A53" s="165" t="s">
        <v>667</v>
      </c>
      <c r="B53" s="165" t="s">
        <v>7</v>
      </c>
      <c r="C53" s="166">
        <v>2967</v>
      </c>
      <c r="D53" s="166">
        <v>0</v>
      </c>
      <c r="E53" s="166">
        <v>2967</v>
      </c>
    </row>
    <row r="54" spans="1:5" x14ac:dyDescent="0.25">
      <c r="A54" s="167" t="s">
        <v>661</v>
      </c>
      <c r="B54" s="167" t="s">
        <v>18</v>
      </c>
      <c r="C54" s="168">
        <v>502</v>
      </c>
      <c r="D54" s="168">
        <v>0</v>
      </c>
      <c r="E54" s="168">
        <v>502</v>
      </c>
    </row>
    <row r="55" spans="1:5" x14ac:dyDescent="0.25">
      <c r="A55" s="167" t="s">
        <v>662</v>
      </c>
      <c r="B55" s="167" t="s">
        <v>20</v>
      </c>
      <c r="C55" s="168">
        <v>2465</v>
      </c>
      <c r="D55" s="168">
        <v>0</v>
      </c>
      <c r="E55" s="168">
        <v>2465</v>
      </c>
    </row>
    <row r="56" spans="1:5" x14ac:dyDescent="0.25">
      <c r="A56" s="165" t="s">
        <v>668</v>
      </c>
      <c r="B56" s="165" t="s">
        <v>7</v>
      </c>
      <c r="C56" s="166">
        <v>832653</v>
      </c>
      <c r="D56" s="166">
        <v>1523</v>
      </c>
      <c r="E56" s="166">
        <v>834176</v>
      </c>
    </row>
    <row r="57" spans="1:5" x14ac:dyDescent="0.25">
      <c r="A57" s="165" t="s">
        <v>34</v>
      </c>
      <c r="B57" s="165" t="s">
        <v>7</v>
      </c>
      <c r="C57" s="166">
        <v>832653</v>
      </c>
      <c r="D57" s="166">
        <v>1523</v>
      </c>
      <c r="E57" s="166">
        <v>834176</v>
      </c>
    </row>
    <row r="58" spans="1:5" ht="26.25" x14ac:dyDescent="0.25">
      <c r="A58" s="165" t="s">
        <v>33</v>
      </c>
      <c r="B58" s="165" t="s">
        <v>7</v>
      </c>
      <c r="C58" s="166">
        <v>771079</v>
      </c>
      <c r="D58" s="166">
        <v>1523</v>
      </c>
      <c r="E58" s="166">
        <v>772602</v>
      </c>
    </row>
    <row r="59" spans="1:5" x14ac:dyDescent="0.25">
      <c r="A59" s="167" t="s">
        <v>660</v>
      </c>
      <c r="B59" s="167" t="s">
        <v>626</v>
      </c>
      <c r="C59" s="168">
        <v>626798</v>
      </c>
      <c r="D59" s="168">
        <v>1523</v>
      </c>
      <c r="E59" s="168">
        <v>628321</v>
      </c>
    </row>
    <row r="60" spans="1:5" x14ac:dyDescent="0.25">
      <c r="A60" s="167" t="s">
        <v>661</v>
      </c>
      <c r="B60" s="167" t="s">
        <v>18</v>
      </c>
      <c r="C60" s="168">
        <v>140736</v>
      </c>
      <c r="D60" s="168">
        <v>-734</v>
      </c>
      <c r="E60" s="168">
        <v>140002</v>
      </c>
    </row>
    <row r="61" spans="1:5" x14ac:dyDescent="0.25">
      <c r="A61" s="167" t="s">
        <v>662</v>
      </c>
      <c r="B61" s="167" t="s">
        <v>20</v>
      </c>
      <c r="C61" s="168">
        <v>3450</v>
      </c>
      <c r="D61" s="168">
        <v>475</v>
      </c>
      <c r="E61" s="168">
        <v>3925</v>
      </c>
    </row>
    <row r="62" spans="1:5" x14ac:dyDescent="0.25">
      <c r="A62" s="167" t="s">
        <v>663</v>
      </c>
      <c r="B62" s="167" t="s">
        <v>22</v>
      </c>
      <c r="C62" s="168">
        <v>95</v>
      </c>
      <c r="D62" s="168">
        <v>259</v>
      </c>
      <c r="E62" s="168">
        <v>354</v>
      </c>
    </row>
    <row r="63" spans="1:5" x14ac:dyDescent="0.25">
      <c r="A63" s="165" t="s">
        <v>664</v>
      </c>
      <c r="B63" s="165" t="s">
        <v>7</v>
      </c>
      <c r="C63" s="166">
        <v>7942</v>
      </c>
      <c r="D63" s="166">
        <v>0</v>
      </c>
      <c r="E63" s="166">
        <v>7942</v>
      </c>
    </row>
    <row r="64" spans="1:5" x14ac:dyDescent="0.25">
      <c r="A64" s="167" t="s">
        <v>660</v>
      </c>
      <c r="B64" s="167" t="s">
        <v>626</v>
      </c>
      <c r="C64" s="168">
        <v>7942</v>
      </c>
      <c r="D64" s="168">
        <v>0</v>
      </c>
      <c r="E64" s="168">
        <v>7942</v>
      </c>
    </row>
    <row r="65" spans="1:5" x14ac:dyDescent="0.25">
      <c r="A65" s="165" t="s">
        <v>665</v>
      </c>
      <c r="B65" s="165" t="s">
        <v>7</v>
      </c>
      <c r="C65" s="166">
        <v>50515</v>
      </c>
      <c r="D65" s="166">
        <v>0</v>
      </c>
      <c r="E65" s="166">
        <v>50515</v>
      </c>
    </row>
    <row r="66" spans="1:5" x14ac:dyDescent="0.25">
      <c r="A66" s="167" t="s">
        <v>661</v>
      </c>
      <c r="B66" s="167" t="s">
        <v>18</v>
      </c>
      <c r="C66" s="168">
        <v>50515</v>
      </c>
      <c r="D66" s="168">
        <v>0</v>
      </c>
      <c r="E66" s="168">
        <v>50515</v>
      </c>
    </row>
    <row r="67" spans="1:5" x14ac:dyDescent="0.25">
      <c r="A67" s="165" t="s">
        <v>667</v>
      </c>
      <c r="B67" s="165" t="s">
        <v>7</v>
      </c>
      <c r="C67" s="166">
        <v>3117</v>
      </c>
      <c r="D67" s="166">
        <v>0</v>
      </c>
      <c r="E67" s="166">
        <v>3117</v>
      </c>
    </row>
    <row r="68" spans="1:5" x14ac:dyDescent="0.25">
      <c r="A68" s="167" t="s">
        <v>661</v>
      </c>
      <c r="B68" s="167" t="s">
        <v>18</v>
      </c>
      <c r="C68" s="168">
        <v>567</v>
      </c>
      <c r="D68" s="168">
        <v>0</v>
      </c>
      <c r="E68" s="168">
        <v>567</v>
      </c>
    </row>
    <row r="69" spans="1:5" x14ac:dyDescent="0.25">
      <c r="A69" s="167" t="s">
        <v>662</v>
      </c>
      <c r="B69" s="167" t="s">
        <v>20</v>
      </c>
      <c r="C69" s="168">
        <v>2334</v>
      </c>
      <c r="D69" s="168">
        <v>0</v>
      </c>
      <c r="E69" s="168">
        <v>2334</v>
      </c>
    </row>
    <row r="70" spans="1:5" ht="26.25" x14ac:dyDescent="0.25">
      <c r="A70" s="167" t="s">
        <v>666</v>
      </c>
      <c r="B70" s="167" t="s">
        <v>632</v>
      </c>
      <c r="C70" s="168">
        <v>216</v>
      </c>
      <c r="D70" s="168">
        <v>0</v>
      </c>
      <c r="E70" s="168">
        <v>216</v>
      </c>
    </row>
    <row r="71" spans="1:5" x14ac:dyDescent="0.25">
      <c r="A71" s="165" t="s">
        <v>669</v>
      </c>
      <c r="B71" s="165" t="s">
        <v>7</v>
      </c>
      <c r="C71" s="166">
        <v>852083</v>
      </c>
      <c r="D71" s="166">
        <v>2180</v>
      </c>
      <c r="E71" s="166">
        <v>854263</v>
      </c>
    </row>
    <row r="72" spans="1:5" x14ac:dyDescent="0.25">
      <c r="A72" s="165" t="s">
        <v>34</v>
      </c>
      <c r="B72" s="165" t="s">
        <v>7</v>
      </c>
      <c r="C72" s="166">
        <v>852083</v>
      </c>
      <c r="D72" s="166">
        <v>2180</v>
      </c>
      <c r="E72" s="166">
        <v>854263</v>
      </c>
    </row>
    <row r="73" spans="1:5" ht="26.25" x14ac:dyDescent="0.25">
      <c r="A73" s="165" t="s">
        <v>33</v>
      </c>
      <c r="B73" s="165" t="s">
        <v>7</v>
      </c>
      <c r="C73" s="166">
        <v>786129</v>
      </c>
      <c r="D73" s="166">
        <v>2180</v>
      </c>
      <c r="E73" s="166">
        <v>788309</v>
      </c>
    </row>
    <row r="74" spans="1:5" x14ac:dyDescent="0.25">
      <c r="A74" s="167" t="s">
        <v>660</v>
      </c>
      <c r="B74" s="167" t="s">
        <v>626</v>
      </c>
      <c r="C74" s="168">
        <v>645219</v>
      </c>
      <c r="D74" s="168">
        <v>2180</v>
      </c>
      <c r="E74" s="168">
        <v>647399</v>
      </c>
    </row>
    <row r="75" spans="1:5" x14ac:dyDescent="0.25">
      <c r="A75" s="167" t="s">
        <v>661</v>
      </c>
      <c r="B75" s="167" t="s">
        <v>18</v>
      </c>
      <c r="C75" s="168">
        <v>139724</v>
      </c>
      <c r="D75" s="168">
        <v>-2324</v>
      </c>
      <c r="E75" s="168">
        <v>137400</v>
      </c>
    </row>
    <row r="76" spans="1:5" x14ac:dyDescent="0.25">
      <c r="A76" s="167" t="s">
        <v>662</v>
      </c>
      <c r="B76" s="167" t="s">
        <v>20</v>
      </c>
      <c r="C76" s="168">
        <v>1067</v>
      </c>
      <c r="D76" s="168">
        <v>1995</v>
      </c>
      <c r="E76" s="168">
        <v>3062</v>
      </c>
    </row>
    <row r="77" spans="1:5" x14ac:dyDescent="0.25">
      <c r="A77" s="167" t="s">
        <v>663</v>
      </c>
      <c r="B77" s="167" t="s">
        <v>22</v>
      </c>
      <c r="C77" s="168">
        <v>119</v>
      </c>
      <c r="D77" s="168">
        <v>329</v>
      </c>
      <c r="E77" s="168">
        <v>448</v>
      </c>
    </row>
    <row r="78" spans="1:5" x14ac:dyDescent="0.25">
      <c r="A78" s="165" t="s">
        <v>664</v>
      </c>
      <c r="B78" s="165" t="s">
        <v>7</v>
      </c>
      <c r="C78" s="166">
        <v>9145</v>
      </c>
      <c r="D78" s="166">
        <v>0</v>
      </c>
      <c r="E78" s="166">
        <v>9145</v>
      </c>
    </row>
    <row r="79" spans="1:5" x14ac:dyDescent="0.25">
      <c r="A79" s="167" t="s">
        <v>660</v>
      </c>
      <c r="B79" s="167" t="s">
        <v>626</v>
      </c>
      <c r="C79" s="168">
        <v>9145</v>
      </c>
      <c r="D79" s="168">
        <v>0</v>
      </c>
      <c r="E79" s="168">
        <v>9145</v>
      </c>
    </row>
    <row r="80" spans="1:5" x14ac:dyDescent="0.25">
      <c r="A80" s="165" t="s">
        <v>665</v>
      </c>
      <c r="B80" s="165" t="s">
        <v>7</v>
      </c>
      <c r="C80" s="166">
        <v>52776</v>
      </c>
      <c r="D80" s="166">
        <v>0</v>
      </c>
      <c r="E80" s="166">
        <v>52776</v>
      </c>
    </row>
    <row r="81" spans="1:5" x14ac:dyDescent="0.25">
      <c r="A81" s="167" t="s">
        <v>661</v>
      </c>
      <c r="B81" s="167" t="s">
        <v>18</v>
      </c>
      <c r="C81" s="168">
        <v>52776</v>
      </c>
      <c r="D81" s="168">
        <v>0</v>
      </c>
      <c r="E81" s="168">
        <v>52776</v>
      </c>
    </row>
    <row r="82" spans="1:5" x14ac:dyDescent="0.25">
      <c r="A82" s="165" t="s">
        <v>667</v>
      </c>
      <c r="B82" s="165" t="s">
        <v>7</v>
      </c>
      <c r="C82" s="166">
        <v>4033</v>
      </c>
      <c r="D82" s="166">
        <v>0</v>
      </c>
      <c r="E82" s="166">
        <v>4033</v>
      </c>
    </row>
    <row r="83" spans="1:5" x14ac:dyDescent="0.25">
      <c r="A83" s="167" t="s">
        <v>661</v>
      </c>
      <c r="B83" s="167" t="s">
        <v>18</v>
      </c>
      <c r="C83" s="168">
        <v>763</v>
      </c>
      <c r="D83" s="168">
        <v>0</v>
      </c>
      <c r="E83" s="168">
        <v>763</v>
      </c>
    </row>
    <row r="84" spans="1:5" x14ac:dyDescent="0.25">
      <c r="A84" s="167" t="s">
        <v>662</v>
      </c>
      <c r="B84" s="167" t="s">
        <v>20</v>
      </c>
      <c r="C84" s="168">
        <v>2117</v>
      </c>
      <c r="D84" s="168">
        <v>0</v>
      </c>
      <c r="E84" s="168">
        <v>2117</v>
      </c>
    </row>
    <row r="85" spans="1:5" ht="26.25" x14ac:dyDescent="0.25">
      <c r="A85" s="167" t="s">
        <v>666</v>
      </c>
      <c r="B85" s="167" t="s">
        <v>632</v>
      </c>
      <c r="C85" s="168">
        <v>1153</v>
      </c>
      <c r="D85" s="168">
        <v>0</v>
      </c>
      <c r="E85" s="168">
        <v>1153</v>
      </c>
    </row>
    <row r="86" spans="1:5" x14ac:dyDescent="0.25">
      <c r="A86" s="165" t="s">
        <v>670</v>
      </c>
      <c r="B86" s="165" t="s">
        <v>7</v>
      </c>
      <c r="C86" s="166">
        <v>804608</v>
      </c>
      <c r="D86" s="166">
        <v>2080</v>
      </c>
      <c r="E86" s="166">
        <v>806688</v>
      </c>
    </row>
    <row r="87" spans="1:5" x14ac:dyDescent="0.25">
      <c r="A87" s="165" t="s">
        <v>34</v>
      </c>
      <c r="B87" s="165" t="s">
        <v>7</v>
      </c>
      <c r="C87" s="166">
        <v>804608</v>
      </c>
      <c r="D87" s="166">
        <v>2080</v>
      </c>
      <c r="E87" s="166">
        <v>806688</v>
      </c>
    </row>
    <row r="88" spans="1:5" ht="26.25" x14ac:dyDescent="0.25">
      <c r="A88" s="165" t="s">
        <v>33</v>
      </c>
      <c r="B88" s="165" t="s">
        <v>7</v>
      </c>
      <c r="C88" s="166">
        <v>738777</v>
      </c>
      <c r="D88" s="166">
        <v>2080</v>
      </c>
      <c r="E88" s="166">
        <v>740857</v>
      </c>
    </row>
    <row r="89" spans="1:5" x14ac:dyDescent="0.25">
      <c r="A89" s="167" t="s">
        <v>660</v>
      </c>
      <c r="B89" s="167" t="s">
        <v>626</v>
      </c>
      <c r="C89" s="168">
        <v>519410</v>
      </c>
      <c r="D89" s="168">
        <v>2080</v>
      </c>
      <c r="E89" s="168">
        <v>521490</v>
      </c>
    </row>
    <row r="90" spans="1:5" x14ac:dyDescent="0.25">
      <c r="A90" s="167" t="s">
        <v>661</v>
      </c>
      <c r="B90" s="167" t="s">
        <v>18</v>
      </c>
      <c r="C90" s="168">
        <v>217558</v>
      </c>
      <c r="D90" s="168">
        <v>-310</v>
      </c>
      <c r="E90" s="168">
        <v>217248</v>
      </c>
    </row>
    <row r="91" spans="1:5" x14ac:dyDescent="0.25">
      <c r="A91" s="167" t="s">
        <v>662</v>
      </c>
      <c r="B91" s="167" t="s">
        <v>20</v>
      </c>
      <c r="C91" s="168">
        <v>1199</v>
      </c>
      <c r="D91" s="168">
        <v>0</v>
      </c>
      <c r="E91" s="168">
        <v>1199</v>
      </c>
    </row>
    <row r="92" spans="1:5" x14ac:dyDescent="0.25">
      <c r="A92" s="167" t="s">
        <v>663</v>
      </c>
      <c r="B92" s="167" t="s">
        <v>22</v>
      </c>
      <c r="C92" s="168">
        <v>610</v>
      </c>
      <c r="D92" s="168">
        <v>310</v>
      </c>
      <c r="E92" s="168">
        <v>920</v>
      </c>
    </row>
    <row r="93" spans="1:5" x14ac:dyDescent="0.25">
      <c r="A93" s="165" t="s">
        <v>664</v>
      </c>
      <c r="B93" s="165" t="s">
        <v>7</v>
      </c>
      <c r="C93" s="166">
        <v>11451</v>
      </c>
      <c r="D93" s="166">
        <v>0</v>
      </c>
      <c r="E93" s="166">
        <v>11451</v>
      </c>
    </row>
    <row r="94" spans="1:5" x14ac:dyDescent="0.25">
      <c r="A94" s="167" t="s">
        <v>660</v>
      </c>
      <c r="B94" s="167" t="s">
        <v>626</v>
      </c>
      <c r="C94" s="168">
        <v>11451</v>
      </c>
      <c r="D94" s="168">
        <v>0</v>
      </c>
      <c r="E94" s="168">
        <v>11451</v>
      </c>
    </row>
    <row r="95" spans="1:5" x14ac:dyDescent="0.25">
      <c r="A95" s="165" t="s">
        <v>665</v>
      </c>
      <c r="B95" s="165" t="s">
        <v>7</v>
      </c>
      <c r="C95" s="166">
        <v>51435</v>
      </c>
      <c r="D95" s="166">
        <v>0</v>
      </c>
      <c r="E95" s="166">
        <v>51435</v>
      </c>
    </row>
    <row r="96" spans="1:5" x14ac:dyDescent="0.25">
      <c r="A96" s="167" t="s">
        <v>661</v>
      </c>
      <c r="B96" s="167" t="s">
        <v>18</v>
      </c>
      <c r="C96" s="168">
        <v>51435</v>
      </c>
      <c r="D96" s="168">
        <v>0</v>
      </c>
      <c r="E96" s="168">
        <v>51435</v>
      </c>
    </row>
    <row r="97" spans="1:5" x14ac:dyDescent="0.25">
      <c r="A97" s="165" t="s">
        <v>667</v>
      </c>
      <c r="B97" s="165" t="s">
        <v>7</v>
      </c>
      <c r="C97" s="166">
        <v>2945</v>
      </c>
      <c r="D97" s="166">
        <v>0</v>
      </c>
      <c r="E97" s="166">
        <v>2945</v>
      </c>
    </row>
    <row r="98" spans="1:5" x14ac:dyDescent="0.25">
      <c r="A98" s="167" t="s">
        <v>661</v>
      </c>
      <c r="B98" s="167" t="s">
        <v>18</v>
      </c>
      <c r="C98" s="168">
        <v>567</v>
      </c>
      <c r="D98" s="168">
        <v>0</v>
      </c>
      <c r="E98" s="168">
        <v>567</v>
      </c>
    </row>
    <row r="99" spans="1:5" x14ac:dyDescent="0.25">
      <c r="A99" s="167" t="s">
        <v>662</v>
      </c>
      <c r="B99" s="167" t="s">
        <v>20</v>
      </c>
      <c r="C99" s="168">
        <v>2378</v>
      </c>
      <c r="D99" s="168">
        <v>0</v>
      </c>
      <c r="E99" s="168">
        <v>2378</v>
      </c>
    </row>
    <row r="100" spans="1:5" x14ac:dyDescent="0.25">
      <c r="A100" s="165" t="s">
        <v>44</v>
      </c>
      <c r="B100" s="165" t="s">
        <v>7</v>
      </c>
      <c r="C100" s="166">
        <v>732286</v>
      </c>
      <c r="D100" s="166">
        <v>1215</v>
      </c>
      <c r="E100" s="166">
        <v>733501</v>
      </c>
    </row>
    <row r="101" spans="1:5" x14ac:dyDescent="0.25">
      <c r="A101" s="165" t="s">
        <v>34</v>
      </c>
      <c r="B101" s="165" t="s">
        <v>7</v>
      </c>
      <c r="C101" s="166">
        <v>732286</v>
      </c>
      <c r="D101" s="166">
        <v>1215</v>
      </c>
      <c r="E101" s="166">
        <v>733501</v>
      </c>
    </row>
    <row r="102" spans="1:5" ht="26.25" x14ac:dyDescent="0.25">
      <c r="A102" s="165" t="s">
        <v>33</v>
      </c>
      <c r="B102" s="165" t="s">
        <v>7</v>
      </c>
      <c r="C102" s="166">
        <v>655882</v>
      </c>
      <c r="D102" s="166">
        <v>1215</v>
      </c>
      <c r="E102" s="166">
        <v>657097</v>
      </c>
    </row>
    <row r="103" spans="1:5" x14ac:dyDescent="0.25">
      <c r="A103" s="167" t="s">
        <v>660</v>
      </c>
      <c r="B103" s="167" t="s">
        <v>626</v>
      </c>
      <c r="C103" s="168">
        <v>537337</v>
      </c>
      <c r="D103" s="168">
        <v>1215</v>
      </c>
      <c r="E103" s="168">
        <v>538552</v>
      </c>
    </row>
    <row r="104" spans="1:5" x14ac:dyDescent="0.25">
      <c r="A104" s="167" t="s">
        <v>661</v>
      </c>
      <c r="B104" s="167" t="s">
        <v>18</v>
      </c>
      <c r="C104" s="168">
        <v>112063</v>
      </c>
      <c r="D104" s="168">
        <v>-850</v>
      </c>
      <c r="E104" s="168">
        <v>111213</v>
      </c>
    </row>
    <row r="105" spans="1:5" x14ac:dyDescent="0.25">
      <c r="A105" s="167" t="s">
        <v>662</v>
      </c>
      <c r="B105" s="167" t="s">
        <v>20</v>
      </c>
      <c r="C105" s="168">
        <v>5282</v>
      </c>
      <c r="D105" s="168">
        <v>850</v>
      </c>
      <c r="E105" s="168">
        <v>6132</v>
      </c>
    </row>
    <row r="106" spans="1:5" x14ac:dyDescent="0.25">
      <c r="A106" s="167" t="s">
        <v>663</v>
      </c>
      <c r="B106" s="167" t="s">
        <v>22</v>
      </c>
      <c r="C106" s="168">
        <v>1200</v>
      </c>
      <c r="D106" s="168">
        <v>0</v>
      </c>
      <c r="E106" s="168">
        <v>1200</v>
      </c>
    </row>
    <row r="107" spans="1:5" x14ac:dyDescent="0.25">
      <c r="A107" s="165" t="s">
        <v>664</v>
      </c>
      <c r="B107" s="165" t="s">
        <v>7</v>
      </c>
      <c r="C107" s="166">
        <v>9680</v>
      </c>
      <c r="D107" s="166">
        <v>0</v>
      </c>
      <c r="E107" s="166">
        <v>9680</v>
      </c>
    </row>
    <row r="108" spans="1:5" x14ac:dyDescent="0.25">
      <c r="A108" s="167" t="s">
        <v>660</v>
      </c>
      <c r="B108" s="167" t="s">
        <v>626</v>
      </c>
      <c r="C108" s="168">
        <v>9680</v>
      </c>
      <c r="D108" s="168">
        <v>0</v>
      </c>
      <c r="E108" s="168">
        <v>9680</v>
      </c>
    </row>
    <row r="109" spans="1:5" x14ac:dyDescent="0.25">
      <c r="A109" s="165" t="s">
        <v>665</v>
      </c>
      <c r="B109" s="165" t="s">
        <v>7</v>
      </c>
      <c r="C109" s="166">
        <v>63169</v>
      </c>
      <c r="D109" s="166">
        <v>0</v>
      </c>
      <c r="E109" s="166">
        <v>63169</v>
      </c>
    </row>
    <row r="110" spans="1:5" x14ac:dyDescent="0.25">
      <c r="A110" s="167" t="s">
        <v>661</v>
      </c>
      <c r="B110" s="167" t="s">
        <v>18</v>
      </c>
      <c r="C110" s="168">
        <v>63169</v>
      </c>
      <c r="D110" s="168">
        <v>0</v>
      </c>
      <c r="E110" s="168">
        <v>63169</v>
      </c>
    </row>
    <row r="111" spans="1:5" x14ac:dyDescent="0.25">
      <c r="A111" s="165" t="s">
        <v>667</v>
      </c>
      <c r="B111" s="165" t="s">
        <v>7</v>
      </c>
      <c r="C111" s="166">
        <v>3555</v>
      </c>
      <c r="D111" s="166">
        <v>0</v>
      </c>
      <c r="E111" s="166">
        <v>3555</v>
      </c>
    </row>
    <row r="112" spans="1:5" x14ac:dyDescent="0.25">
      <c r="A112" s="167" t="s">
        <v>661</v>
      </c>
      <c r="B112" s="167" t="s">
        <v>18</v>
      </c>
      <c r="C112" s="168">
        <v>675</v>
      </c>
      <c r="D112" s="168">
        <v>0</v>
      </c>
      <c r="E112" s="168">
        <v>675</v>
      </c>
    </row>
    <row r="113" spans="1:5" x14ac:dyDescent="0.25">
      <c r="A113" s="167" t="s">
        <v>662</v>
      </c>
      <c r="B113" s="167" t="s">
        <v>20</v>
      </c>
      <c r="C113" s="168">
        <v>2879</v>
      </c>
      <c r="D113" s="168">
        <v>0</v>
      </c>
      <c r="E113" s="168">
        <v>2879</v>
      </c>
    </row>
    <row r="114" spans="1:5" ht="26.25" x14ac:dyDescent="0.25">
      <c r="A114" s="167" t="s">
        <v>666</v>
      </c>
      <c r="B114" s="167" t="s">
        <v>632</v>
      </c>
      <c r="C114" s="168">
        <v>1</v>
      </c>
      <c r="D114" s="168">
        <v>0</v>
      </c>
      <c r="E114" s="168">
        <v>1</v>
      </c>
    </row>
    <row r="115" spans="1:5" x14ac:dyDescent="0.25">
      <c r="A115" s="165" t="s">
        <v>671</v>
      </c>
      <c r="B115" s="165" t="s">
        <v>7</v>
      </c>
      <c r="C115" s="166">
        <v>1771080</v>
      </c>
      <c r="D115" s="166">
        <v>4547</v>
      </c>
      <c r="E115" s="166">
        <v>1775627</v>
      </c>
    </row>
    <row r="116" spans="1:5" x14ac:dyDescent="0.25">
      <c r="A116" s="165" t="s">
        <v>34</v>
      </c>
      <c r="B116" s="165" t="s">
        <v>7</v>
      </c>
      <c r="C116" s="166">
        <v>1771080</v>
      </c>
      <c r="D116" s="166">
        <v>4547</v>
      </c>
      <c r="E116" s="166">
        <v>1775627</v>
      </c>
    </row>
    <row r="117" spans="1:5" ht="26.25" x14ac:dyDescent="0.25">
      <c r="A117" s="165" t="s">
        <v>33</v>
      </c>
      <c r="B117" s="165" t="s">
        <v>7</v>
      </c>
      <c r="C117" s="166">
        <v>1529853</v>
      </c>
      <c r="D117" s="166">
        <v>4547</v>
      </c>
      <c r="E117" s="166">
        <v>1534400</v>
      </c>
    </row>
    <row r="118" spans="1:5" x14ac:dyDescent="0.25">
      <c r="A118" s="167" t="s">
        <v>660</v>
      </c>
      <c r="B118" s="167" t="s">
        <v>626</v>
      </c>
      <c r="C118" s="168">
        <v>1305001</v>
      </c>
      <c r="D118" s="168">
        <v>4547</v>
      </c>
      <c r="E118" s="168">
        <v>1309548</v>
      </c>
    </row>
    <row r="119" spans="1:5" x14ac:dyDescent="0.25">
      <c r="A119" s="167" t="s">
        <v>661</v>
      </c>
      <c r="B119" s="167" t="s">
        <v>18</v>
      </c>
      <c r="C119" s="168">
        <v>215678</v>
      </c>
      <c r="D119" s="168">
        <v>0</v>
      </c>
      <c r="E119" s="168">
        <v>215678</v>
      </c>
    </row>
    <row r="120" spans="1:5" x14ac:dyDescent="0.25">
      <c r="A120" s="167" t="s">
        <v>662</v>
      </c>
      <c r="B120" s="167" t="s">
        <v>20</v>
      </c>
      <c r="C120" s="168">
        <v>7887</v>
      </c>
      <c r="D120" s="168">
        <v>0</v>
      </c>
      <c r="E120" s="168">
        <v>7887</v>
      </c>
    </row>
    <row r="121" spans="1:5" x14ac:dyDescent="0.25">
      <c r="A121" s="167" t="s">
        <v>663</v>
      </c>
      <c r="B121" s="167" t="s">
        <v>22</v>
      </c>
      <c r="C121" s="168">
        <v>1287</v>
      </c>
      <c r="D121" s="168">
        <v>0</v>
      </c>
      <c r="E121" s="168">
        <v>1287</v>
      </c>
    </row>
    <row r="122" spans="1:5" x14ac:dyDescent="0.25">
      <c r="A122" s="165" t="s">
        <v>664</v>
      </c>
      <c r="B122" s="165" t="s">
        <v>7</v>
      </c>
      <c r="C122" s="166">
        <v>18996</v>
      </c>
      <c r="D122" s="166">
        <v>0</v>
      </c>
      <c r="E122" s="166">
        <v>18996</v>
      </c>
    </row>
    <row r="123" spans="1:5" x14ac:dyDescent="0.25">
      <c r="A123" s="167" t="s">
        <v>660</v>
      </c>
      <c r="B123" s="167" t="s">
        <v>626</v>
      </c>
      <c r="C123" s="168">
        <v>18996</v>
      </c>
      <c r="D123" s="168">
        <v>0</v>
      </c>
      <c r="E123" s="168">
        <v>18996</v>
      </c>
    </row>
    <row r="124" spans="1:5" x14ac:dyDescent="0.25">
      <c r="A124" s="165" t="s">
        <v>665</v>
      </c>
      <c r="B124" s="165" t="s">
        <v>7</v>
      </c>
      <c r="C124" s="166">
        <v>202349</v>
      </c>
      <c r="D124" s="166">
        <v>0</v>
      </c>
      <c r="E124" s="166">
        <v>202349</v>
      </c>
    </row>
    <row r="125" spans="1:5" x14ac:dyDescent="0.25">
      <c r="A125" s="167" t="s">
        <v>661</v>
      </c>
      <c r="B125" s="167" t="s">
        <v>18</v>
      </c>
      <c r="C125" s="168">
        <v>202349</v>
      </c>
      <c r="D125" s="168">
        <v>0</v>
      </c>
      <c r="E125" s="168">
        <v>202349</v>
      </c>
    </row>
    <row r="126" spans="1:5" x14ac:dyDescent="0.25">
      <c r="A126" s="165" t="s">
        <v>667</v>
      </c>
      <c r="B126" s="165" t="s">
        <v>7</v>
      </c>
      <c r="C126" s="166">
        <v>19882</v>
      </c>
      <c r="D126" s="166">
        <v>0</v>
      </c>
      <c r="E126" s="166">
        <v>19882</v>
      </c>
    </row>
    <row r="127" spans="1:5" x14ac:dyDescent="0.25">
      <c r="A127" s="167" t="s">
        <v>662</v>
      </c>
      <c r="B127" s="167" t="s">
        <v>20</v>
      </c>
      <c r="C127" s="168">
        <v>15640</v>
      </c>
      <c r="D127" s="168">
        <v>0</v>
      </c>
      <c r="E127" s="168">
        <v>15640</v>
      </c>
    </row>
    <row r="128" spans="1:5" ht="26.25" x14ac:dyDescent="0.25">
      <c r="A128" s="167" t="s">
        <v>666</v>
      </c>
      <c r="B128" s="167" t="s">
        <v>632</v>
      </c>
      <c r="C128" s="168">
        <v>4242</v>
      </c>
      <c r="D128" s="168">
        <v>0</v>
      </c>
      <c r="E128" s="168">
        <v>4242</v>
      </c>
    </row>
    <row r="129" spans="1:5" x14ac:dyDescent="0.25">
      <c r="A129" s="165" t="s">
        <v>43</v>
      </c>
      <c r="B129" s="165" t="s">
        <v>7</v>
      </c>
      <c r="C129" s="166">
        <v>1947607</v>
      </c>
      <c r="D129" s="166">
        <v>3778</v>
      </c>
      <c r="E129" s="166">
        <v>1951385</v>
      </c>
    </row>
    <row r="130" spans="1:5" x14ac:dyDescent="0.25">
      <c r="A130" s="165" t="s">
        <v>34</v>
      </c>
      <c r="B130" s="165" t="s">
        <v>7</v>
      </c>
      <c r="C130" s="166">
        <v>1947607</v>
      </c>
      <c r="D130" s="166">
        <v>3778</v>
      </c>
      <c r="E130" s="166">
        <v>1951385</v>
      </c>
    </row>
    <row r="131" spans="1:5" ht="26.25" x14ac:dyDescent="0.25">
      <c r="A131" s="165" t="s">
        <v>33</v>
      </c>
      <c r="B131" s="165" t="s">
        <v>7</v>
      </c>
      <c r="C131" s="166">
        <v>1641740</v>
      </c>
      <c r="D131" s="166">
        <v>4090</v>
      </c>
      <c r="E131" s="166">
        <v>1645830</v>
      </c>
    </row>
    <row r="132" spans="1:5" x14ac:dyDescent="0.25">
      <c r="A132" s="167" t="s">
        <v>660</v>
      </c>
      <c r="B132" s="167" t="s">
        <v>626</v>
      </c>
      <c r="C132" s="168">
        <v>1404756</v>
      </c>
      <c r="D132" s="168">
        <v>4090</v>
      </c>
      <c r="E132" s="168">
        <v>1408846</v>
      </c>
    </row>
    <row r="133" spans="1:5" x14ac:dyDescent="0.25">
      <c r="A133" s="167" t="s">
        <v>661</v>
      </c>
      <c r="B133" s="167" t="s">
        <v>18</v>
      </c>
      <c r="C133" s="168">
        <v>227668</v>
      </c>
      <c r="D133" s="168">
        <v>0</v>
      </c>
      <c r="E133" s="168">
        <v>227668</v>
      </c>
    </row>
    <row r="134" spans="1:5" x14ac:dyDescent="0.25">
      <c r="A134" s="167" t="s">
        <v>662</v>
      </c>
      <c r="B134" s="167" t="s">
        <v>20</v>
      </c>
      <c r="C134" s="168">
        <v>9009</v>
      </c>
      <c r="D134" s="168">
        <v>0</v>
      </c>
      <c r="E134" s="168">
        <v>9009</v>
      </c>
    </row>
    <row r="135" spans="1:5" x14ac:dyDescent="0.25">
      <c r="A135" s="167" t="s">
        <v>663</v>
      </c>
      <c r="B135" s="167" t="s">
        <v>22</v>
      </c>
      <c r="C135" s="168">
        <v>306</v>
      </c>
      <c r="D135" s="168">
        <v>0</v>
      </c>
      <c r="E135" s="168">
        <v>306</v>
      </c>
    </row>
    <row r="136" spans="1:5" ht="26.25" x14ac:dyDescent="0.25">
      <c r="A136" s="167" t="s">
        <v>666</v>
      </c>
      <c r="B136" s="167" t="s">
        <v>632</v>
      </c>
      <c r="C136" s="168">
        <v>1</v>
      </c>
      <c r="D136" s="168">
        <v>0</v>
      </c>
      <c r="E136" s="168">
        <v>1</v>
      </c>
    </row>
    <row r="137" spans="1:5" x14ac:dyDescent="0.25">
      <c r="A137" s="165" t="s">
        <v>664</v>
      </c>
      <c r="B137" s="165" t="s">
        <v>7</v>
      </c>
      <c r="C137" s="166">
        <v>39332</v>
      </c>
      <c r="D137" s="166">
        <v>0</v>
      </c>
      <c r="E137" s="166">
        <v>39332</v>
      </c>
    </row>
    <row r="138" spans="1:5" x14ac:dyDescent="0.25">
      <c r="A138" s="167" t="s">
        <v>660</v>
      </c>
      <c r="B138" s="167" t="s">
        <v>626</v>
      </c>
      <c r="C138" s="168">
        <v>39332</v>
      </c>
      <c r="D138" s="168">
        <v>0</v>
      </c>
      <c r="E138" s="168">
        <v>39332</v>
      </c>
    </row>
    <row r="139" spans="1:5" x14ac:dyDescent="0.25">
      <c r="A139" s="165" t="s">
        <v>665</v>
      </c>
      <c r="B139" s="165" t="s">
        <v>7</v>
      </c>
      <c r="C139" s="166">
        <v>233580</v>
      </c>
      <c r="D139" s="166">
        <v>0</v>
      </c>
      <c r="E139" s="166">
        <v>233580</v>
      </c>
    </row>
    <row r="140" spans="1:5" x14ac:dyDescent="0.25">
      <c r="A140" s="167" t="s">
        <v>661</v>
      </c>
      <c r="B140" s="167" t="s">
        <v>18</v>
      </c>
      <c r="C140" s="168">
        <v>233580</v>
      </c>
      <c r="D140" s="168">
        <v>0</v>
      </c>
      <c r="E140" s="168">
        <v>233580</v>
      </c>
    </row>
    <row r="141" spans="1:5" x14ac:dyDescent="0.25">
      <c r="A141" s="165" t="s">
        <v>667</v>
      </c>
      <c r="B141" s="165" t="s">
        <v>7</v>
      </c>
      <c r="C141" s="166">
        <v>32955</v>
      </c>
      <c r="D141" s="166">
        <v>-312</v>
      </c>
      <c r="E141" s="166">
        <v>32643</v>
      </c>
    </row>
    <row r="142" spans="1:5" x14ac:dyDescent="0.25">
      <c r="A142" s="167" t="s">
        <v>660</v>
      </c>
      <c r="B142" s="167" t="s">
        <v>626</v>
      </c>
      <c r="C142" s="168">
        <v>3385</v>
      </c>
      <c r="D142" s="168">
        <v>0</v>
      </c>
      <c r="E142" s="168">
        <v>3385</v>
      </c>
    </row>
    <row r="143" spans="1:5" x14ac:dyDescent="0.25">
      <c r="A143" s="167" t="s">
        <v>661</v>
      </c>
      <c r="B143" s="167" t="s">
        <v>18</v>
      </c>
      <c r="C143" s="168">
        <v>11662</v>
      </c>
      <c r="D143" s="168">
        <v>-313</v>
      </c>
      <c r="E143" s="168">
        <v>11349</v>
      </c>
    </row>
    <row r="144" spans="1:5" x14ac:dyDescent="0.25">
      <c r="A144" s="167" t="s">
        <v>662</v>
      </c>
      <c r="B144" s="167" t="s">
        <v>20</v>
      </c>
      <c r="C144" s="168">
        <v>17864</v>
      </c>
      <c r="D144" s="168">
        <v>0</v>
      </c>
      <c r="E144" s="168">
        <v>17864</v>
      </c>
    </row>
    <row r="145" spans="1:5" ht="26.25" x14ac:dyDescent="0.25">
      <c r="A145" s="167" t="s">
        <v>666</v>
      </c>
      <c r="B145" s="167" t="s">
        <v>632</v>
      </c>
      <c r="C145" s="168">
        <v>44</v>
      </c>
      <c r="D145" s="168">
        <v>1</v>
      </c>
      <c r="E145" s="168">
        <v>45</v>
      </c>
    </row>
    <row r="146" spans="1:5" x14ac:dyDescent="0.25">
      <c r="A146" s="165" t="s">
        <v>672</v>
      </c>
      <c r="B146" s="165" t="s">
        <v>7</v>
      </c>
      <c r="C146" s="166">
        <v>896285</v>
      </c>
      <c r="D146" s="166">
        <v>3154</v>
      </c>
      <c r="E146" s="166">
        <v>899439</v>
      </c>
    </row>
    <row r="147" spans="1:5" x14ac:dyDescent="0.25">
      <c r="A147" s="165" t="s">
        <v>34</v>
      </c>
      <c r="B147" s="165" t="s">
        <v>7</v>
      </c>
      <c r="C147" s="166">
        <v>896285</v>
      </c>
      <c r="D147" s="166">
        <v>3154</v>
      </c>
      <c r="E147" s="166">
        <v>899439</v>
      </c>
    </row>
    <row r="148" spans="1:5" ht="26.25" x14ac:dyDescent="0.25">
      <c r="A148" s="165" t="s">
        <v>33</v>
      </c>
      <c r="B148" s="165" t="s">
        <v>7</v>
      </c>
      <c r="C148" s="166">
        <v>756255</v>
      </c>
      <c r="D148" s="166">
        <v>3154</v>
      </c>
      <c r="E148" s="166">
        <v>759409</v>
      </c>
    </row>
    <row r="149" spans="1:5" x14ac:dyDescent="0.25">
      <c r="A149" s="167" t="s">
        <v>660</v>
      </c>
      <c r="B149" s="167" t="s">
        <v>626</v>
      </c>
      <c r="C149" s="168">
        <v>627265</v>
      </c>
      <c r="D149" s="168">
        <v>3154</v>
      </c>
      <c r="E149" s="168">
        <v>630419</v>
      </c>
    </row>
    <row r="150" spans="1:5" x14ac:dyDescent="0.25">
      <c r="A150" s="167" t="s">
        <v>661</v>
      </c>
      <c r="B150" s="167" t="s">
        <v>18</v>
      </c>
      <c r="C150" s="168">
        <v>116057</v>
      </c>
      <c r="D150" s="168">
        <v>0</v>
      </c>
      <c r="E150" s="168">
        <v>116057</v>
      </c>
    </row>
    <row r="151" spans="1:5" x14ac:dyDescent="0.25">
      <c r="A151" s="167" t="s">
        <v>662</v>
      </c>
      <c r="B151" s="167" t="s">
        <v>20</v>
      </c>
      <c r="C151" s="168">
        <v>12293</v>
      </c>
      <c r="D151" s="168">
        <v>0</v>
      </c>
      <c r="E151" s="168">
        <v>12293</v>
      </c>
    </row>
    <row r="152" spans="1:5" x14ac:dyDescent="0.25">
      <c r="A152" s="167" t="s">
        <v>663</v>
      </c>
      <c r="B152" s="167" t="s">
        <v>22</v>
      </c>
      <c r="C152" s="168">
        <v>640</v>
      </c>
      <c r="D152" s="168">
        <v>0</v>
      </c>
      <c r="E152" s="168">
        <v>640</v>
      </c>
    </row>
    <row r="153" spans="1:5" x14ac:dyDescent="0.25">
      <c r="A153" s="165" t="s">
        <v>664</v>
      </c>
      <c r="B153" s="165" t="s">
        <v>7</v>
      </c>
      <c r="C153" s="166">
        <v>18954</v>
      </c>
      <c r="D153" s="166">
        <v>0</v>
      </c>
      <c r="E153" s="166">
        <v>18954</v>
      </c>
    </row>
    <row r="154" spans="1:5" x14ac:dyDescent="0.25">
      <c r="A154" s="167" t="s">
        <v>660</v>
      </c>
      <c r="B154" s="167" t="s">
        <v>626</v>
      </c>
      <c r="C154" s="168">
        <v>18954</v>
      </c>
      <c r="D154" s="168">
        <v>0</v>
      </c>
      <c r="E154" s="168">
        <v>18954</v>
      </c>
    </row>
    <row r="155" spans="1:5" x14ac:dyDescent="0.25">
      <c r="A155" s="165" t="s">
        <v>665</v>
      </c>
      <c r="B155" s="165" t="s">
        <v>7</v>
      </c>
      <c r="C155" s="166">
        <v>109092</v>
      </c>
      <c r="D155" s="166">
        <v>0</v>
      </c>
      <c r="E155" s="166">
        <v>109092</v>
      </c>
    </row>
    <row r="156" spans="1:5" x14ac:dyDescent="0.25">
      <c r="A156" s="167" t="s">
        <v>661</v>
      </c>
      <c r="B156" s="167" t="s">
        <v>18</v>
      </c>
      <c r="C156" s="168">
        <v>109092</v>
      </c>
      <c r="D156" s="168">
        <v>0</v>
      </c>
      <c r="E156" s="168">
        <v>109092</v>
      </c>
    </row>
    <row r="157" spans="1:5" x14ac:dyDescent="0.25">
      <c r="A157" s="165" t="s">
        <v>667</v>
      </c>
      <c r="B157" s="165" t="s">
        <v>7</v>
      </c>
      <c r="C157" s="166">
        <v>11984</v>
      </c>
      <c r="D157" s="166">
        <v>0</v>
      </c>
      <c r="E157" s="166">
        <v>11984</v>
      </c>
    </row>
    <row r="158" spans="1:5" x14ac:dyDescent="0.25">
      <c r="A158" s="167" t="s">
        <v>661</v>
      </c>
      <c r="B158" s="167" t="s">
        <v>18</v>
      </c>
      <c r="C158" s="168">
        <v>0</v>
      </c>
      <c r="D158" s="168">
        <v>188</v>
      </c>
      <c r="E158" s="168">
        <v>188</v>
      </c>
    </row>
    <row r="159" spans="1:5" x14ac:dyDescent="0.25">
      <c r="A159" s="167" t="s">
        <v>662</v>
      </c>
      <c r="B159" s="167" t="s">
        <v>20</v>
      </c>
      <c r="C159" s="168">
        <v>11120</v>
      </c>
      <c r="D159" s="168">
        <v>-188</v>
      </c>
      <c r="E159" s="168">
        <v>10932</v>
      </c>
    </row>
    <row r="160" spans="1:5" ht="26.25" x14ac:dyDescent="0.25">
      <c r="A160" s="167" t="s">
        <v>666</v>
      </c>
      <c r="B160" s="167" t="s">
        <v>632</v>
      </c>
      <c r="C160" s="168">
        <v>864</v>
      </c>
      <c r="D160" s="168">
        <v>0</v>
      </c>
      <c r="E160" s="168">
        <v>864</v>
      </c>
    </row>
    <row r="161" spans="1:5" x14ac:dyDescent="0.25">
      <c r="A161" s="165" t="s">
        <v>673</v>
      </c>
      <c r="B161" s="165" t="s">
        <v>7</v>
      </c>
      <c r="C161" s="166">
        <v>1148869</v>
      </c>
      <c r="D161" s="166">
        <v>2508</v>
      </c>
      <c r="E161" s="166">
        <v>1151377</v>
      </c>
    </row>
    <row r="162" spans="1:5" x14ac:dyDescent="0.25">
      <c r="A162" s="165" t="s">
        <v>34</v>
      </c>
      <c r="B162" s="165" t="s">
        <v>7</v>
      </c>
      <c r="C162" s="166">
        <v>1148869</v>
      </c>
      <c r="D162" s="166">
        <v>2508</v>
      </c>
      <c r="E162" s="166">
        <v>1151377</v>
      </c>
    </row>
    <row r="163" spans="1:5" x14ac:dyDescent="0.25">
      <c r="A163" s="165" t="s">
        <v>674</v>
      </c>
      <c r="B163" s="165" t="s">
        <v>7</v>
      </c>
      <c r="C163" s="166">
        <v>1106756</v>
      </c>
      <c r="D163" s="166">
        <v>2508</v>
      </c>
      <c r="E163" s="166">
        <v>1109264</v>
      </c>
    </row>
    <row r="164" spans="1:5" x14ac:dyDescent="0.25">
      <c r="A164" s="167" t="s">
        <v>660</v>
      </c>
      <c r="B164" s="167" t="s">
        <v>626</v>
      </c>
      <c r="C164" s="168">
        <v>842220</v>
      </c>
      <c r="D164" s="168">
        <v>2508</v>
      </c>
      <c r="E164" s="168">
        <v>844728</v>
      </c>
    </row>
    <row r="165" spans="1:5" x14ac:dyDescent="0.25">
      <c r="A165" s="167" t="s">
        <v>661</v>
      </c>
      <c r="B165" s="167" t="s">
        <v>18</v>
      </c>
      <c r="C165" s="168">
        <v>220052</v>
      </c>
      <c r="D165" s="168">
        <v>0</v>
      </c>
      <c r="E165" s="168">
        <v>220052</v>
      </c>
    </row>
    <row r="166" spans="1:5" x14ac:dyDescent="0.25">
      <c r="A166" s="167" t="s">
        <v>662</v>
      </c>
      <c r="B166" s="167" t="s">
        <v>20</v>
      </c>
      <c r="C166" s="168">
        <v>44084</v>
      </c>
      <c r="D166" s="168">
        <v>0</v>
      </c>
      <c r="E166" s="168">
        <v>44084</v>
      </c>
    </row>
    <row r="167" spans="1:5" x14ac:dyDescent="0.25">
      <c r="A167" s="167" t="s">
        <v>663</v>
      </c>
      <c r="B167" s="167" t="s">
        <v>22</v>
      </c>
      <c r="C167" s="168">
        <v>400</v>
      </c>
      <c r="D167" s="168">
        <v>0</v>
      </c>
      <c r="E167" s="168">
        <v>400</v>
      </c>
    </row>
    <row r="168" spans="1:5" x14ac:dyDescent="0.25">
      <c r="A168" s="165" t="s">
        <v>664</v>
      </c>
      <c r="B168" s="165" t="s">
        <v>7</v>
      </c>
      <c r="C168" s="166">
        <v>1340</v>
      </c>
      <c r="D168" s="166">
        <v>0</v>
      </c>
      <c r="E168" s="166">
        <v>1340</v>
      </c>
    </row>
    <row r="169" spans="1:5" x14ac:dyDescent="0.25">
      <c r="A169" s="167" t="s">
        <v>660</v>
      </c>
      <c r="B169" s="167" t="s">
        <v>626</v>
      </c>
      <c r="C169" s="168">
        <v>1340</v>
      </c>
      <c r="D169" s="168">
        <v>0</v>
      </c>
      <c r="E169" s="168">
        <v>1340</v>
      </c>
    </row>
    <row r="170" spans="1:5" x14ac:dyDescent="0.25">
      <c r="A170" s="165" t="s">
        <v>665</v>
      </c>
      <c r="B170" s="165" t="s">
        <v>7</v>
      </c>
      <c r="C170" s="166">
        <v>37872</v>
      </c>
      <c r="D170" s="166">
        <v>0</v>
      </c>
      <c r="E170" s="166">
        <v>37872</v>
      </c>
    </row>
    <row r="171" spans="1:5" x14ac:dyDescent="0.25">
      <c r="A171" s="167" t="s">
        <v>661</v>
      </c>
      <c r="B171" s="167" t="s">
        <v>18</v>
      </c>
      <c r="C171" s="168">
        <v>37872</v>
      </c>
      <c r="D171" s="168">
        <v>0</v>
      </c>
      <c r="E171" s="168">
        <v>37872</v>
      </c>
    </row>
    <row r="172" spans="1:5" x14ac:dyDescent="0.25">
      <c r="A172" s="165" t="s">
        <v>667</v>
      </c>
      <c r="B172" s="165" t="s">
        <v>7</v>
      </c>
      <c r="C172" s="166">
        <v>2901</v>
      </c>
      <c r="D172" s="166">
        <v>0</v>
      </c>
      <c r="E172" s="166">
        <v>2901</v>
      </c>
    </row>
    <row r="173" spans="1:5" x14ac:dyDescent="0.25">
      <c r="A173" s="167" t="s">
        <v>661</v>
      </c>
      <c r="B173" s="167" t="s">
        <v>18</v>
      </c>
      <c r="C173" s="168">
        <v>2901</v>
      </c>
      <c r="D173" s="168">
        <v>0</v>
      </c>
      <c r="E173" s="168">
        <v>2901</v>
      </c>
    </row>
    <row r="174" spans="1:5" x14ac:dyDescent="0.25">
      <c r="A174" s="165" t="s">
        <v>675</v>
      </c>
      <c r="B174" s="165" t="s">
        <v>7</v>
      </c>
      <c r="C174" s="166">
        <v>1443037</v>
      </c>
      <c r="D174" s="166">
        <v>2817</v>
      </c>
      <c r="E174" s="166">
        <v>1445854</v>
      </c>
    </row>
    <row r="175" spans="1:5" x14ac:dyDescent="0.25">
      <c r="A175" s="165" t="s">
        <v>34</v>
      </c>
      <c r="B175" s="165" t="s">
        <v>7</v>
      </c>
      <c r="C175" s="166">
        <v>1443037</v>
      </c>
      <c r="D175" s="166">
        <v>2817</v>
      </c>
      <c r="E175" s="166">
        <v>1445854</v>
      </c>
    </row>
    <row r="176" spans="1:5" x14ac:dyDescent="0.25">
      <c r="A176" s="165" t="s">
        <v>674</v>
      </c>
      <c r="B176" s="165" t="s">
        <v>7</v>
      </c>
      <c r="C176" s="166">
        <v>1375048</v>
      </c>
      <c r="D176" s="166">
        <v>2817</v>
      </c>
      <c r="E176" s="166">
        <v>1377865</v>
      </c>
    </row>
    <row r="177" spans="1:5" x14ac:dyDescent="0.25">
      <c r="A177" s="167" t="s">
        <v>660</v>
      </c>
      <c r="B177" s="167" t="s">
        <v>626</v>
      </c>
      <c r="C177" s="168">
        <v>1196106</v>
      </c>
      <c r="D177" s="168">
        <v>3317</v>
      </c>
      <c r="E177" s="168">
        <v>1199423</v>
      </c>
    </row>
    <row r="178" spans="1:5" x14ac:dyDescent="0.25">
      <c r="A178" s="167" t="s">
        <v>661</v>
      </c>
      <c r="B178" s="167" t="s">
        <v>18</v>
      </c>
      <c r="C178" s="168">
        <v>169811</v>
      </c>
      <c r="D178" s="168">
        <v>-514</v>
      </c>
      <c r="E178" s="168">
        <v>169297</v>
      </c>
    </row>
    <row r="179" spans="1:5" x14ac:dyDescent="0.25">
      <c r="A179" s="167" t="s">
        <v>662</v>
      </c>
      <c r="B179" s="167" t="s">
        <v>20</v>
      </c>
      <c r="C179" s="168">
        <v>9131</v>
      </c>
      <c r="D179" s="168">
        <v>14</v>
      </c>
      <c r="E179" s="168">
        <v>9145</v>
      </c>
    </row>
    <row r="180" spans="1:5" x14ac:dyDescent="0.25">
      <c r="A180" s="165" t="s">
        <v>664</v>
      </c>
      <c r="B180" s="165" t="s">
        <v>7</v>
      </c>
      <c r="C180" s="166">
        <v>10640</v>
      </c>
      <c r="D180" s="166">
        <v>0</v>
      </c>
      <c r="E180" s="166">
        <v>10640</v>
      </c>
    </row>
    <row r="181" spans="1:5" x14ac:dyDescent="0.25">
      <c r="A181" s="167" t="s">
        <v>660</v>
      </c>
      <c r="B181" s="167" t="s">
        <v>626</v>
      </c>
      <c r="C181" s="168">
        <v>10640</v>
      </c>
      <c r="D181" s="168">
        <v>0</v>
      </c>
      <c r="E181" s="168">
        <v>10640</v>
      </c>
    </row>
    <row r="182" spans="1:5" x14ac:dyDescent="0.25">
      <c r="A182" s="165" t="s">
        <v>665</v>
      </c>
      <c r="B182" s="165" t="s">
        <v>7</v>
      </c>
      <c r="C182" s="166">
        <v>53205</v>
      </c>
      <c r="D182" s="166">
        <v>0</v>
      </c>
      <c r="E182" s="166">
        <v>53205</v>
      </c>
    </row>
    <row r="183" spans="1:5" x14ac:dyDescent="0.25">
      <c r="A183" s="167" t="s">
        <v>661</v>
      </c>
      <c r="B183" s="167" t="s">
        <v>18</v>
      </c>
      <c r="C183" s="168">
        <v>53205</v>
      </c>
      <c r="D183" s="168">
        <v>0</v>
      </c>
      <c r="E183" s="168">
        <v>53205</v>
      </c>
    </row>
    <row r="184" spans="1:5" x14ac:dyDescent="0.25">
      <c r="A184" s="165" t="s">
        <v>667</v>
      </c>
      <c r="B184" s="165" t="s">
        <v>7</v>
      </c>
      <c r="C184" s="166">
        <v>4144</v>
      </c>
      <c r="D184" s="166">
        <v>0</v>
      </c>
      <c r="E184" s="166">
        <v>4144</v>
      </c>
    </row>
    <row r="185" spans="1:5" x14ac:dyDescent="0.25">
      <c r="A185" s="167" t="s">
        <v>661</v>
      </c>
      <c r="B185" s="167" t="s">
        <v>18</v>
      </c>
      <c r="C185" s="168">
        <v>4144</v>
      </c>
      <c r="D185" s="168">
        <v>0</v>
      </c>
      <c r="E185" s="168">
        <v>4144</v>
      </c>
    </row>
    <row r="186" spans="1:5" x14ac:dyDescent="0.25">
      <c r="A186" s="165" t="s">
        <v>676</v>
      </c>
      <c r="B186" s="165" t="s">
        <v>7</v>
      </c>
      <c r="C186" s="166">
        <v>299233</v>
      </c>
      <c r="D186" s="166">
        <v>2484</v>
      </c>
      <c r="E186" s="166">
        <v>301717</v>
      </c>
    </row>
    <row r="187" spans="1:5" x14ac:dyDescent="0.25">
      <c r="A187" s="165" t="s">
        <v>41</v>
      </c>
      <c r="B187" s="165" t="s">
        <v>7</v>
      </c>
      <c r="C187" s="166">
        <v>1636</v>
      </c>
      <c r="D187" s="166">
        <v>0</v>
      </c>
      <c r="E187" s="166">
        <v>1636</v>
      </c>
    </row>
    <row r="188" spans="1:5" x14ac:dyDescent="0.25">
      <c r="A188" s="165" t="s">
        <v>40</v>
      </c>
      <c r="B188" s="165" t="s">
        <v>7</v>
      </c>
      <c r="C188" s="166">
        <v>1636</v>
      </c>
      <c r="D188" s="166">
        <v>0</v>
      </c>
      <c r="E188" s="166">
        <v>1636</v>
      </c>
    </row>
    <row r="189" spans="1:5" x14ac:dyDescent="0.25">
      <c r="A189" s="167" t="s">
        <v>660</v>
      </c>
      <c r="B189" s="167" t="s">
        <v>626</v>
      </c>
      <c r="C189" s="168">
        <v>1636</v>
      </c>
      <c r="D189" s="168">
        <v>0</v>
      </c>
      <c r="E189" s="168">
        <v>1636</v>
      </c>
    </row>
    <row r="190" spans="1:5" x14ac:dyDescent="0.25">
      <c r="A190" s="165" t="s">
        <v>34</v>
      </c>
      <c r="B190" s="165" t="s">
        <v>7</v>
      </c>
      <c r="C190" s="166">
        <v>297597</v>
      </c>
      <c r="D190" s="166">
        <v>2484</v>
      </c>
      <c r="E190" s="166">
        <v>300081</v>
      </c>
    </row>
    <row r="191" spans="1:5" x14ac:dyDescent="0.25">
      <c r="A191" s="165" t="s">
        <v>664</v>
      </c>
      <c r="B191" s="165" t="s">
        <v>7</v>
      </c>
      <c r="C191" s="166">
        <v>292191</v>
      </c>
      <c r="D191" s="166">
        <v>2484</v>
      </c>
      <c r="E191" s="166">
        <v>294675</v>
      </c>
    </row>
    <row r="192" spans="1:5" x14ac:dyDescent="0.25">
      <c r="A192" s="167" t="s">
        <v>660</v>
      </c>
      <c r="B192" s="167" t="s">
        <v>626</v>
      </c>
      <c r="C192" s="168">
        <v>184274</v>
      </c>
      <c r="D192" s="168">
        <v>1284</v>
      </c>
      <c r="E192" s="168">
        <v>185558</v>
      </c>
    </row>
    <row r="193" spans="1:5" x14ac:dyDescent="0.25">
      <c r="A193" s="167" t="s">
        <v>661</v>
      </c>
      <c r="B193" s="167" t="s">
        <v>18</v>
      </c>
      <c r="C193" s="168">
        <v>78067</v>
      </c>
      <c r="D193" s="168">
        <v>-3800</v>
      </c>
      <c r="E193" s="168">
        <v>74267</v>
      </c>
    </row>
    <row r="194" spans="1:5" x14ac:dyDescent="0.25">
      <c r="A194" s="167" t="s">
        <v>662</v>
      </c>
      <c r="B194" s="167" t="s">
        <v>20</v>
      </c>
      <c r="C194" s="168">
        <v>29850</v>
      </c>
      <c r="D194" s="168">
        <v>5000</v>
      </c>
      <c r="E194" s="168">
        <v>34850</v>
      </c>
    </row>
    <row r="195" spans="1:5" x14ac:dyDescent="0.25">
      <c r="A195" s="165" t="s">
        <v>665</v>
      </c>
      <c r="B195" s="165" t="s">
        <v>7</v>
      </c>
      <c r="C195" s="166">
        <v>5406</v>
      </c>
      <c r="D195" s="166">
        <v>0</v>
      </c>
      <c r="E195" s="166">
        <v>5406</v>
      </c>
    </row>
    <row r="196" spans="1:5" x14ac:dyDescent="0.25">
      <c r="A196" s="167" t="s">
        <v>661</v>
      </c>
      <c r="B196" s="167" t="s">
        <v>18</v>
      </c>
      <c r="C196" s="168">
        <v>5406</v>
      </c>
      <c r="D196" s="168">
        <v>0</v>
      </c>
      <c r="E196" s="168">
        <v>5406</v>
      </c>
    </row>
    <row r="197" spans="1:5" x14ac:dyDescent="0.25">
      <c r="A197" s="165" t="s">
        <v>677</v>
      </c>
      <c r="B197" s="165" t="s">
        <v>7</v>
      </c>
      <c r="C197" s="166">
        <v>1426600</v>
      </c>
      <c r="D197" s="166">
        <v>9280</v>
      </c>
      <c r="E197" s="166">
        <v>1435880</v>
      </c>
    </row>
    <row r="198" spans="1:5" x14ac:dyDescent="0.25">
      <c r="A198" s="165" t="s">
        <v>34</v>
      </c>
      <c r="B198" s="165" t="s">
        <v>7</v>
      </c>
      <c r="C198" s="166">
        <v>1426600</v>
      </c>
      <c r="D198" s="166">
        <v>9280</v>
      </c>
      <c r="E198" s="166">
        <v>1435880</v>
      </c>
    </row>
    <row r="199" spans="1:5" x14ac:dyDescent="0.25">
      <c r="A199" s="165" t="s">
        <v>664</v>
      </c>
      <c r="B199" s="165" t="s">
        <v>7</v>
      </c>
      <c r="C199" s="166">
        <v>1382481</v>
      </c>
      <c r="D199" s="166">
        <v>9280</v>
      </c>
      <c r="E199" s="166">
        <v>1391761</v>
      </c>
    </row>
    <row r="200" spans="1:5" x14ac:dyDescent="0.25">
      <c r="A200" s="167" t="s">
        <v>660</v>
      </c>
      <c r="B200" s="167" t="s">
        <v>626</v>
      </c>
      <c r="C200" s="168">
        <v>939431</v>
      </c>
      <c r="D200" s="168">
        <v>7980</v>
      </c>
      <c r="E200" s="168">
        <v>947411</v>
      </c>
    </row>
    <row r="201" spans="1:5" x14ac:dyDescent="0.25">
      <c r="A201" s="167" t="s">
        <v>661</v>
      </c>
      <c r="B201" s="167" t="s">
        <v>18</v>
      </c>
      <c r="C201" s="168">
        <v>380948</v>
      </c>
      <c r="D201" s="168">
        <v>1300</v>
      </c>
      <c r="E201" s="168">
        <v>382248</v>
      </c>
    </row>
    <row r="202" spans="1:5" x14ac:dyDescent="0.25">
      <c r="A202" s="167" t="s">
        <v>662</v>
      </c>
      <c r="B202" s="167" t="s">
        <v>20</v>
      </c>
      <c r="C202" s="168">
        <v>51402</v>
      </c>
      <c r="D202" s="168">
        <v>0</v>
      </c>
      <c r="E202" s="168">
        <v>51402</v>
      </c>
    </row>
    <row r="203" spans="1:5" x14ac:dyDescent="0.25">
      <c r="A203" s="167" t="s">
        <v>663</v>
      </c>
      <c r="B203" s="167" t="s">
        <v>22</v>
      </c>
      <c r="C203" s="168">
        <v>10700</v>
      </c>
      <c r="D203" s="168">
        <v>0</v>
      </c>
      <c r="E203" s="168">
        <v>10700</v>
      </c>
    </row>
    <row r="204" spans="1:5" x14ac:dyDescent="0.25">
      <c r="A204" s="165" t="s">
        <v>665</v>
      </c>
      <c r="B204" s="165" t="s">
        <v>7</v>
      </c>
      <c r="C204" s="166">
        <v>44119</v>
      </c>
      <c r="D204" s="166">
        <v>0</v>
      </c>
      <c r="E204" s="166">
        <v>44119</v>
      </c>
    </row>
    <row r="205" spans="1:5" x14ac:dyDescent="0.25">
      <c r="A205" s="167" t="s">
        <v>661</v>
      </c>
      <c r="B205" s="167" t="s">
        <v>18</v>
      </c>
      <c r="C205" s="168">
        <v>44119</v>
      </c>
      <c r="D205" s="168">
        <v>0</v>
      </c>
      <c r="E205" s="168">
        <v>44119</v>
      </c>
    </row>
    <row r="206" spans="1:5" x14ac:dyDescent="0.25">
      <c r="A206" s="165" t="s">
        <v>678</v>
      </c>
      <c r="B206" s="165" t="s">
        <v>7</v>
      </c>
      <c r="C206" s="166">
        <v>704923</v>
      </c>
      <c r="D206" s="166">
        <v>0</v>
      </c>
      <c r="E206" s="166">
        <v>704923</v>
      </c>
    </row>
    <row r="207" spans="1:5" x14ac:dyDescent="0.25">
      <c r="A207" s="165" t="s">
        <v>34</v>
      </c>
      <c r="B207" s="165" t="s">
        <v>7</v>
      </c>
      <c r="C207" s="166">
        <v>704923</v>
      </c>
      <c r="D207" s="166">
        <v>0</v>
      </c>
      <c r="E207" s="166">
        <v>704923</v>
      </c>
    </row>
    <row r="208" spans="1:5" ht="26.25" x14ac:dyDescent="0.25">
      <c r="A208" s="165" t="s">
        <v>33</v>
      </c>
      <c r="B208" s="165" t="s">
        <v>7</v>
      </c>
      <c r="C208" s="166">
        <v>698610</v>
      </c>
      <c r="D208" s="166">
        <v>0</v>
      </c>
      <c r="E208" s="166">
        <v>698610</v>
      </c>
    </row>
    <row r="209" spans="1:5" x14ac:dyDescent="0.25">
      <c r="A209" s="167" t="s">
        <v>660</v>
      </c>
      <c r="B209" s="167" t="s">
        <v>626</v>
      </c>
      <c r="C209" s="168">
        <v>575242</v>
      </c>
      <c r="D209" s="168">
        <v>-3300</v>
      </c>
      <c r="E209" s="168">
        <v>571942</v>
      </c>
    </row>
    <row r="210" spans="1:5" x14ac:dyDescent="0.25">
      <c r="A210" s="167" t="s">
        <v>661</v>
      </c>
      <c r="B210" s="167" t="s">
        <v>18</v>
      </c>
      <c r="C210" s="168">
        <v>123268</v>
      </c>
      <c r="D210" s="168">
        <v>2700</v>
      </c>
      <c r="E210" s="168">
        <v>125968</v>
      </c>
    </row>
    <row r="211" spans="1:5" x14ac:dyDescent="0.25">
      <c r="A211" s="167" t="s">
        <v>662</v>
      </c>
      <c r="B211" s="167" t="s">
        <v>20</v>
      </c>
      <c r="C211" s="168">
        <v>100</v>
      </c>
      <c r="D211" s="168">
        <v>600</v>
      </c>
      <c r="E211" s="168">
        <v>700</v>
      </c>
    </row>
    <row r="212" spans="1:5" x14ac:dyDescent="0.25">
      <c r="A212" s="165" t="s">
        <v>664</v>
      </c>
      <c r="B212" s="165" t="s">
        <v>7</v>
      </c>
      <c r="C212" s="166">
        <v>1936</v>
      </c>
      <c r="D212" s="166">
        <v>0</v>
      </c>
      <c r="E212" s="166">
        <v>1936</v>
      </c>
    </row>
    <row r="213" spans="1:5" x14ac:dyDescent="0.25">
      <c r="A213" s="167" t="s">
        <v>660</v>
      </c>
      <c r="B213" s="167" t="s">
        <v>626</v>
      </c>
      <c r="C213" s="168">
        <v>1936</v>
      </c>
      <c r="D213" s="168">
        <v>0</v>
      </c>
      <c r="E213" s="168">
        <v>1936</v>
      </c>
    </row>
    <row r="214" spans="1:5" x14ac:dyDescent="0.25">
      <c r="A214" s="165" t="s">
        <v>665</v>
      </c>
      <c r="B214" s="165" t="s">
        <v>7</v>
      </c>
      <c r="C214" s="166">
        <v>4377</v>
      </c>
      <c r="D214" s="166">
        <v>0</v>
      </c>
      <c r="E214" s="166">
        <v>4377</v>
      </c>
    </row>
    <row r="215" spans="1:5" x14ac:dyDescent="0.25">
      <c r="A215" s="167" t="s">
        <v>661</v>
      </c>
      <c r="B215" s="167" t="s">
        <v>18</v>
      </c>
      <c r="C215" s="168">
        <v>4377</v>
      </c>
      <c r="D215" s="168">
        <v>0</v>
      </c>
      <c r="E215" s="168">
        <v>4377</v>
      </c>
    </row>
    <row r="216" spans="1:5" x14ac:dyDescent="0.25">
      <c r="A216" s="165" t="s">
        <v>679</v>
      </c>
      <c r="B216" s="165" t="s">
        <v>7</v>
      </c>
      <c r="C216" s="166">
        <v>7720014</v>
      </c>
      <c r="D216" s="166">
        <v>127622</v>
      </c>
      <c r="E216" s="166">
        <v>7847636</v>
      </c>
    </row>
    <row r="217" spans="1:5" x14ac:dyDescent="0.25">
      <c r="A217" s="165" t="s">
        <v>680</v>
      </c>
      <c r="B217" s="165" t="s">
        <v>7</v>
      </c>
      <c r="C217" s="166">
        <v>397256</v>
      </c>
      <c r="D217" s="166">
        <v>20157</v>
      </c>
      <c r="E217" s="166">
        <v>417413</v>
      </c>
    </row>
    <row r="218" spans="1:5" ht="26.25" x14ac:dyDescent="0.25">
      <c r="A218" s="165" t="s">
        <v>681</v>
      </c>
      <c r="B218" s="165" t="s">
        <v>7</v>
      </c>
      <c r="C218" s="166">
        <v>397256</v>
      </c>
      <c r="D218" s="166">
        <v>20157</v>
      </c>
      <c r="E218" s="166">
        <v>417413</v>
      </c>
    </row>
    <row r="219" spans="1:5" x14ac:dyDescent="0.25">
      <c r="A219" s="167" t="s">
        <v>660</v>
      </c>
      <c r="B219" s="167" t="s">
        <v>626</v>
      </c>
      <c r="C219" s="168">
        <v>366319</v>
      </c>
      <c r="D219" s="168">
        <v>20157</v>
      </c>
      <c r="E219" s="168">
        <v>386476</v>
      </c>
    </row>
    <row r="220" spans="1:5" x14ac:dyDescent="0.25">
      <c r="A220" s="167" t="s">
        <v>661</v>
      </c>
      <c r="B220" s="167" t="s">
        <v>18</v>
      </c>
      <c r="C220" s="168">
        <v>29487</v>
      </c>
      <c r="D220" s="168">
        <v>0</v>
      </c>
      <c r="E220" s="168">
        <v>29487</v>
      </c>
    </row>
    <row r="221" spans="1:5" x14ac:dyDescent="0.25">
      <c r="A221" s="167" t="s">
        <v>662</v>
      </c>
      <c r="B221" s="167" t="s">
        <v>20</v>
      </c>
      <c r="C221" s="168">
        <v>1450</v>
      </c>
      <c r="D221" s="168">
        <v>0</v>
      </c>
      <c r="E221" s="168">
        <v>1450</v>
      </c>
    </row>
    <row r="222" spans="1:5" x14ac:dyDescent="0.25">
      <c r="A222" s="165" t="s">
        <v>682</v>
      </c>
      <c r="B222" s="165" t="s">
        <v>7</v>
      </c>
      <c r="C222" s="166">
        <v>2021859</v>
      </c>
      <c r="D222" s="166">
        <v>69446</v>
      </c>
      <c r="E222" s="166">
        <v>2091305</v>
      </c>
    </row>
    <row r="223" spans="1:5" x14ac:dyDescent="0.25">
      <c r="A223" s="165" t="s">
        <v>683</v>
      </c>
      <c r="B223" s="165" t="s">
        <v>7</v>
      </c>
      <c r="C223" s="166">
        <v>15704</v>
      </c>
      <c r="D223" s="166">
        <v>0</v>
      </c>
      <c r="E223" s="166">
        <v>15704</v>
      </c>
    </row>
    <row r="224" spans="1:5" x14ac:dyDescent="0.25">
      <c r="A224" s="167" t="s">
        <v>660</v>
      </c>
      <c r="B224" s="167" t="s">
        <v>626</v>
      </c>
      <c r="C224" s="168">
        <v>346</v>
      </c>
      <c r="D224" s="168">
        <v>0</v>
      </c>
      <c r="E224" s="168">
        <v>346</v>
      </c>
    </row>
    <row r="225" spans="1:5" x14ac:dyDescent="0.25">
      <c r="A225" s="167" t="s">
        <v>661</v>
      </c>
      <c r="B225" s="167" t="s">
        <v>18</v>
      </c>
      <c r="C225" s="168">
        <v>15358</v>
      </c>
      <c r="D225" s="168">
        <v>0</v>
      </c>
      <c r="E225" s="168">
        <v>15358</v>
      </c>
    </row>
    <row r="226" spans="1:5" x14ac:dyDescent="0.25">
      <c r="A226" s="165" t="s">
        <v>684</v>
      </c>
      <c r="B226" s="165" t="s">
        <v>7</v>
      </c>
      <c r="C226" s="166">
        <v>2006155</v>
      </c>
      <c r="D226" s="166">
        <v>69446</v>
      </c>
      <c r="E226" s="166">
        <v>2075601</v>
      </c>
    </row>
    <row r="227" spans="1:5" x14ac:dyDescent="0.25">
      <c r="A227" s="167" t="s">
        <v>660</v>
      </c>
      <c r="B227" s="167" t="s">
        <v>626</v>
      </c>
      <c r="C227" s="168">
        <v>258329</v>
      </c>
      <c r="D227" s="168">
        <v>1972</v>
      </c>
      <c r="E227" s="168">
        <v>260301</v>
      </c>
    </row>
    <row r="228" spans="1:5" x14ac:dyDescent="0.25">
      <c r="A228" s="167" t="s">
        <v>661</v>
      </c>
      <c r="B228" s="167" t="s">
        <v>18</v>
      </c>
      <c r="C228" s="168">
        <v>1448606</v>
      </c>
      <c r="D228" s="168">
        <v>53979</v>
      </c>
      <c r="E228" s="168">
        <v>1502585</v>
      </c>
    </row>
    <row r="229" spans="1:5" x14ac:dyDescent="0.25">
      <c r="A229" s="167" t="s">
        <v>685</v>
      </c>
      <c r="B229" s="167" t="s">
        <v>628</v>
      </c>
      <c r="C229" s="168">
        <v>274220</v>
      </c>
      <c r="D229" s="168">
        <v>0</v>
      </c>
      <c r="E229" s="168">
        <v>274220</v>
      </c>
    </row>
    <row r="230" spans="1:5" x14ac:dyDescent="0.25">
      <c r="A230" s="167" t="s">
        <v>662</v>
      </c>
      <c r="B230" s="167" t="s">
        <v>20</v>
      </c>
      <c r="C230" s="168">
        <v>25000</v>
      </c>
      <c r="D230" s="168">
        <v>13495</v>
      </c>
      <c r="E230" s="168">
        <v>38495</v>
      </c>
    </row>
    <row r="231" spans="1:5" x14ac:dyDescent="0.25">
      <c r="A231" s="165" t="s">
        <v>686</v>
      </c>
      <c r="B231" s="165" t="s">
        <v>7</v>
      </c>
      <c r="C231" s="166">
        <v>520776</v>
      </c>
      <c r="D231" s="166">
        <v>0</v>
      </c>
      <c r="E231" s="166">
        <v>520776</v>
      </c>
    </row>
    <row r="232" spans="1:5" x14ac:dyDescent="0.25">
      <c r="A232" s="165" t="s">
        <v>687</v>
      </c>
      <c r="B232" s="165" t="s">
        <v>7</v>
      </c>
      <c r="C232" s="166">
        <v>163075</v>
      </c>
      <c r="D232" s="166">
        <v>0</v>
      </c>
      <c r="E232" s="166">
        <v>163075</v>
      </c>
    </row>
    <row r="233" spans="1:5" x14ac:dyDescent="0.25">
      <c r="A233" s="167" t="s">
        <v>661</v>
      </c>
      <c r="B233" s="167" t="s">
        <v>18</v>
      </c>
      <c r="C233" s="168">
        <v>163075</v>
      </c>
      <c r="D233" s="168">
        <v>0</v>
      </c>
      <c r="E233" s="168">
        <v>163075</v>
      </c>
    </row>
    <row r="234" spans="1:5" x14ac:dyDescent="0.25">
      <c r="A234" s="165" t="s">
        <v>688</v>
      </c>
      <c r="B234" s="165" t="s">
        <v>7</v>
      </c>
      <c r="C234" s="166">
        <v>357701</v>
      </c>
      <c r="D234" s="166">
        <v>0</v>
      </c>
      <c r="E234" s="166">
        <v>357701</v>
      </c>
    </row>
    <row r="235" spans="1:5" x14ac:dyDescent="0.25">
      <c r="A235" s="167" t="s">
        <v>660</v>
      </c>
      <c r="B235" s="167" t="s">
        <v>626</v>
      </c>
      <c r="C235" s="168">
        <v>62055</v>
      </c>
      <c r="D235" s="168">
        <v>0</v>
      </c>
      <c r="E235" s="168">
        <v>62055</v>
      </c>
    </row>
    <row r="236" spans="1:5" x14ac:dyDescent="0.25">
      <c r="A236" s="167" t="s">
        <v>661</v>
      </c>
      <c r="B236" s="167" t="s">
        <v>18</v>
      </c>
      <c r="C236" s="168">
        <v>288592</v>
      </c>
      <c r="D236" s="168">
        <v>0</v>
      </c>
      <c r="E236" s="168">
        <v>288592</v>
      </c>
    </row>
    <row r="237" spans="1:5" x14ac:dyDescent="0.25">
      <c r="A237" s="167" t="s">
        <v>662</v>
      </c>
      <c r="B237" s="167" t="s">
        <v>20</v>
      </c>
      <c r="C237" s="168">
        <v>7054</v>
      </c>
      <c r="D237" s="168">
        <v>0</v>
      </c>
      <c r="E237" s="168">
        <v>7054</v>
      </c>
    </row>
    <row r="238" spans="1:5" x14ac:dyDescent="0.25">
      <c r="A238" s="165" t="s">
        <v>689</v>
      </c>
      <c r="B238" s="165" t="s">
        <v>7</v>
      </c>
      <c r="C238" s="166">
        <v>3992652</v>
      </c>
      <c r="D238" s="166">
        <v>31331</v>
      </c>
      <c r="E238" s="166">
        <v>4023983</v>
      </c>
    </row>
    <row r="239" spans="1:5" x14ac:dyDescent="0.25">
      <c r="A239" s="165" t="s">
        <v>690</v>
      </c>
      <c r="B239" s="165" t="s">
        <v>7</v>
      </c>
      <c r="C239" s="166">
        <v>235446</v>
      </c>
      <c r="D239" s="166">
        <v>0</v>
      </c>
      <c r="E239" s="166">
        <v>235446</v>
      </c>
    </row>
    <row r="240" spans="1:5" x14ac:dyDescent="0.25">
      <c r="A240" s="167" t="s">
        <v>660</v>
      </c>
      <c r="B240" s="167" t="s">
        <v>626</v>
      </c>
      <c r="C240" s="168">
        <v>64342</v>
      </c>
      <c r="D240" s="168">
        <v>0</v>
      </c>
      <c r="E240" s="168">
        <v>64342</v>
      </c>
    </row>
    <row r="241" spans="1:5" x14ac:dyDescent="0.25">
      <c r="A241" s="167" t="s">
        <v>661</v>
      </c>
      <c r="B241" s="167" t="s">
        <v>18</v>
      </c>
      <c r="C241" s="168">
        <v>171104</v>
      </c>
      <c r="D241" s="168">
        <v>0</v>
      </c>
      <c r="E241" s="168">
        <v>171104</v>
      </c>
    </row>
    <row r="242" spans="1:5" x14ac:dyDescent="0.25">
      <c r="A242" s="165" t="s">
        <v>691</v>
      </c>
      <c r="B242" s="165" t="s">
        <v>7</v>
      </c>
      <c r="C242" s="166">
        <v>439309</v>
      </c>
      <c r="D242" s="166">
        <v>0</v>
      </c>
      <c r="E242" s="166">
        <v>439309</v>
      </c>
    </row>
    <row r="243" spans="1:5" x14ac:dyDescent="0.25">
      <c r="A243" s="167" t="s">
        <v>661</v>
      </c>
      <c r="B243" s="167" t="s">
        <v>18</v>
      </c>
      <c r="C243" s="168">
        <v>439309</v>
      </c>
      <c r="D243" s="168">
        <v>0</v>
      </c>
      <c r="E243" s="168">
        <v>439309</v>
      </c>
    </row>
    <row r="244" spans="1:5" ht="26.25" x14ac:dyDescent="0.25">
      <c r="A244" s="165" t="s">
        <v>692</v>
      </c>
      <c r="B244" s="165" t="s">
        <v>7</v>
      </c>
      <c r="C244" s="166">
        <v>3317897</v>
      </c>
      <c r="D244" s="166">
        <v>31331</v>
      </c>
      <c r="E244" s="166">
        <v>3349228</v>
      </c>
    </row>
    <row r="245" spans="1:5" x14ac:dyDescent="0.25">
      <c r="A245" s="167" t="s">
        <v>660</v>
      </c>
      <c r="B245" s="167" t="s">
        <v>626</v>
      </c>
      <c r="C245" s="168">
        <v>1061162</v>
      </c>
      <c r="D245" s="168">
        <v>27979</v>
      </c>
      <c r="E245" s="168">
        <v>1089141</v>
      </c>
    </row>
    <row r="246" spans="1:5" x14ac:dyDescent="0.25">
      <c r="A246" s="167" t="s">
        <v>661</v>
      </c>
      <c r="B246" s="167" t="s">
        <v>18</v>
      </c>
      <c r="C246" s="168">
        <v>1539902</v>
      </c>
      <c r="D246" s="168">
        <v>169</v>
      </c>
      <c r="E246" s="168">
        <v>1540071</v>
      </c>
    </row>
    <row r="247" spans="1:5" x14ac:dyDescent="0.25">
      <c r="A247" s="167" t="s">
        <v>685</v>
      </c>
      <c r="B247" s="167" t="s">
        <v>628</v>
      </c>
      <c r="C247" s="168">
        <v>471261</v>
      </c>
      <c r="D247" s="168">
        <v>-12538</v>
      </c>
      <c r="E247" s="168">
        <v>458723</v>
      </c>
    </row>
    <row r="248" spans="1:5" x14ac:dyDescent="0.25">
      <c r="A248" s="167" t="s">
        <v>662</v>
      </c>
      <c r="B248" s="167" t="s">
        <v>20</v>
      </c>
      <c r="C248" s="168">
        <v>222128</v>
      </c>
      <c r="D248" s="168">
        <v>15721</v>
      </c>
      <c r="E248" s="168">
        <v>237849</v>
      </c>
    </row>
    <row r="249" spans="1:5" x14ac:dyDescent="0.25">
      <c r="A249" s="167" t="s">
        <v>663</v>
      </c>
      <c r="B249" s="167" t="s">
        <v>22</v>
      </c>
      <c r="C249" s="168">
        <v>23444</v>
      </c>
      <c r="D249" s="168">
        <v>0</v>
      </c>
      <c r="E249" s="168">
        <v>23444</v>
      </c>
    </row>
    <row r="250" spans="1:5" x14ac:dyDescent="0.25">
      <c r="A250" s="165" t="s">
        <v>41</v>
      </c>
      <c r="B250" s="165" t="s">
        <v>7</v>
      </c>
      <c r="C250" s="166">
        <v>611518</v>
      </c>
      <c r="D250" s="166">
        <v>5553</v>
      </c>
      <c r="E250" s="166">
        <v>617071</v>
      </c>
    </row>
    <row r="251" spans="1:5" x14ac:dyDescent="0.25">
      <c r="A251" s="165" t="s">
        <v>693</v>
      </c>
      <c r="B251" s="165" t="s">
        <v>7</v>
      </c>
      <c r="C251" s="166">
        <v>74807</v>
      </c>
      <c r="D251" s="166">
        <v>1294</v>
      </c>
      <c r="E251" s="166">
        <v>76101</v>
      </c>
    </row>
    <row r="252" spans="1:5" x14ac:dyDescent="0.25">
      <c r="A252" s="167" t="s">
        <v>660</v>
      </c>
      <c r="B252" s="167" t="s">
        <v>626</v>
      </c>
      <c r="C252" s="168">
        <v>51837</v>
      </c>
      <c r="D252" s="168">
        <v>1294</v>
      </c>
      <c r="E252" s="168">
        <v>53131</v>
      </c>
    </row>
    <row r="253" spans="1:5" x14ac:dyDescent="0.25">
      <c r="A253" s="167" t="s">
        <v>661</v>
      </c>
      <c r="B253" s="167" t="s">
        <v>18</v>
      </c>
      <c r="C253" s="168">
        <v>17927</v>
      </c>
      <c r="D253" s="168">
        <v>0</v>
      </c>
      <c r="E253" s="168">
        <v>17927</v>
      </c>
    </row>
    <row r="254" spans="1:5" x14ac:dyDescent="0.25">
      <c r="A254" s="167" t="s">
        <v>662</v>
      </c>
      <c r="B254" s="167" t="s">
        <v>20</v>
      </c>
      <c r="C254" s="168">
        <v>5043</v>
      </c>
      <c r="D254" s="168">
        <v>0</v>
      </c>
      <c r="E254" s="168">
        <v>5043</v>
      </c>
    </row>
    <row r="255" spans="1:5" x14ac:dyDescent="0.25">
      <c r="A255" s="165" t="s">
        <v>40</v>
      </c>
      <c r="B255" s="165" t="s">
        <v>7</v>
      </c>
      <c r="C255" s="166">
        <v>536711</v>
      </c>
      <c r="D255" s="166">
        <v>4259</v>
      </c>
      <c r="E255" s="166">
        <v>540970</v>
      </c>
    </row>
    <row r="256" spans="1:5" x14ac:dyDescent="0.25">
      <c r="A256" s="167" t="s">
        <v>660</v>
      </c>
      <c r="B256" s="167" t="s">
        <v>626</v>
      </c>
      <c r="C256" s="168">
        <v>302493</v>
      </c>
      <c r="D256" s="168">
        <v>4701</v>
      </c>
      <c r="E256" s="168">
        <v>307194</v>
      </c>
    </row>
    <row r="257" spans="1:5" x14ac:dyDescent="0.25">
      <c r="A257" s="167" t="s">
        <v>661</v>
      </c>
      <c r="B257" s="167" t="s">
        <v>18</v>
      </c>
      <c r="C257" s="168">
        <v>203543</v>
      </c>
      <c r="D257" s="168">
        <v>-442</v>
      </c>
      <c r="E257" s="168">
        <v>203101</v>
      </c>
    </row>
    <row r="258" spans="1:5" x14ac:dyDescent="0.25">
      <c r="A258" s="167" t="s">
        <v>662</v>
      </c>
      <c r="B258" s="167" t="s">
        <v>20</v>
      </c>
      <c r="C258" s="168">
        <v>30675</v>
      </c>
      <c r="D258" s="168">
        <v>0</v>
      </c>
      <c r="E258" s="168">
        <v>30675</v>
      </c>
    </row>
    <row r="259" spans="1:5" x14ac:dyDescent="0.25">
      <c r="A259" s="165" t="s">
        <v>34</v>
      </c>
      <c r="B259" s="165" t="s">
        <v>7</v>
      </c>
      <c r="C259" s="166">
        <v>175953</v>
      </c>
      <c r="D259" s="166">
        <v>1135</v>
      </c>
      <c r="E259" s="166">
        <v>177088</v>
      </c>
    </row>
    <row r="260" spans="1:5" x14ac:dyDescent="0.25">
      <c r="A260" s="165" t="s">
        <v>664</v>
      </c>
      <c r="B260" s="165" t="s">
        <v>7</v>
      </c>
      <c r="C260" s="166">
        <v>35549</v>
      </c>
      <c r="D260" s="166">
        <v>1135</v>
      </c>
      <c r="E260" s="166">
        <v>36684</v>
      </c>
    </row>
    <row r="261" spans="1:5" x14ac:dyDescent="0.25">
      <c r="A261" s="167" t="s">
        <v>660</v>
      </c>
      <c r="B261" s="167" t="s">
        <v>626</v>
      </c>
      <c r="C261" s="168">
        <v>28370</v>
      </c>
      <c r="D261" s="168">
        <v>1135</v>
      </c>
      <c r="E261" s="168">
        <v>29505</v>
      </c>
    </row>
    <row r="262" spans="1:5" x14ac:dyDescent="0.25">
      <c r="A262" s="167" t="s">
        <v>661</v>
      </c>
      <c r="B262" s="167" t="s">
        <v>18</v>
      </c>
      <c r="C262" s="168">
        <v>7179</v>
      </c>
      <c r="D262" s="168">
        <v>0</v>
      </c>
      <c r="E262" s="168">
        <v>7179</v>
      </c>
    </row>
    <row r="263" spans="1:5" x14ac:dyDescent="0.25">
      <c r="A263" s="165" t="s">
        <v>665</v>
      </c>
      <c r="B263" s="165" t="s">
        <v>7</v>
      </c>
      <c r="C263" s="166">
        <v>140404</v>
      </c>
      <c r="D263" s="166">
        <v>0</v>
      </c>
      <c r="E263" s="166">
        <v>140404</v>
      </c>
    </row>
    <row r="264" spans="1:5" x14ac:dyDescent="0.25">
      <c r="A264" s="167" t="s">
        <v>661</v>
      </c>
      <c r="B264" s="167" t="s">
        <v>18</v>
      </c>
      <c r="C264" s="168">
        <v>140404</v>
      </c>
      <c r="D264" s="168">
        <v>0</v>
      </c>
      <c r="E264" s="168">
        <v>140404</v>
      </c>
    </row>
    <row r="265" spans="1:5" x14ac:dyDescent="0.25">
      <c r="A265" s="165" t="s">
        <v>694</v>
      </c>
      <c r="B265" s="165" t="s">
        <v>7</v>
      </c>
      <c r="C265" s="166">
        <v>1029492</v>
      </c>
      <c r="D265" s="166">
        <v>7323</v>
      </c>
      <c r="E265" s="166">
        <v>1036815</v>
      </c>
    </row>
    <row r="266" spans="1:5" x14ac:dyDescent="0.25">
      <c r="A266" s="165" t="s">
        <v>41</v>
      </c>
      <c r="B266" s="165" t="s">
        <v>7</v>
      </c>
      <c r="C266" s="166">
        <v>1029492</v>
      </c>
      <c r="D266" s="166">
        <v>7323</v>
      </c>
      <c r="E266" s="166">
        <v>1036815</v>
      </c>
    </row>
    <row r="267" spans="1:5" x14ac:dyDescent="0.25">
      <c r="A267" s="165" t="s">
        <v>40</v>
      </c>
      <c r="B267" s="165" t="s">
        <v>7</v>
      </c>
      <c r="C267" s="166">
        <v>1029492</v>
      </c>
      <c r="D267" s="166">
        <v>7323</v>
      </c>
      <c r="E267" s="166">
        <v>1036815</v>
      </c>
    </row>
    <row r="268" spans="1:5" x14ac:dyDescent="0.25">
      <c r="A268" s="167" t="s">
        <v>660</v>
      </c>
      <c r="B268" s="167" t="s">
        <v>626</v>
      </c>
      <c r="C268" s="168">
        <v>390575</v>
      </c>
      <c r="D268" s="168">
        <v>7323</v>
      </c>
      <c r="E268" s="168">
        <v>397898</v>
      </c>
    </row>
    <row r="269" spans="1:5" x14ac:dyDescent="0.25">
      <c r="A269" s="167" t="s">
        <v>661</v>
      </c>
      <c r="B269" s="167" t="s">
        <v>18</v>
      </c>
      <c r="C269" s="168">
        <v>615717</v>
      </c>
      <c r="D269" s="168">
        <v>0</v>
      </c>
      <c r="E269" s="168">
        <v>615717</v>
      </c>
    </row>
    <row r="270" spans="1:5" x14ac:dyDescent="0.25">
      <c r="A270" s="167" t="s">
        <v>662</v>
      </c>
      <c r="B270" s="167" t="s">
        <v>20</v>
      </c>
      <c r="C270" s="168">
        <v>23200</v>
      </c>
      <c r="D270" s="168">
        <v>0</v>
      </c>
      <c r="E270" s="168">
        <v>23200</v>
      </c>
    </row>
    <row r="271" spans="1:5" x14ac:dyDescent="0.25">
      <c r="A271" s="165" t="s">
        <v>695</v>
      </c>
      <c r="B271" s="165" t="s">
        <v>7</v>
      </c>
      <c r="C271" s="166">
        <v>715679</v>
      </c>
      <c r="D271" s="166">
        <v>5075</v>
      </c>
      <c r="E271" s="166">
        <v>720754</v>
      </c>
    </row>
    <row r="272" spans="1:5" x14ac:dyDescent="0.25">
      <c r="A272" s="165" t="s">
        <v>41</v>
      </c>
      <c r="B272" s="165" t="s">
        <v>7</v>
      </c>
      <c r="C272" s="166">
        <v>715679</v>
      </c>
      <c r="D272" s="166">
        <v>5075</v>
      </c>
      <c r="E272" s="166">
        <v>720754</v>
      </c>
    </row>
    <row r="273" spans="1:5" x14ac:dyDescent="0.25">
      <c r="A273" s="165" t="s">
        <v>40</v>
      </c>
      <c r="B273" s="165" t="s">
        <v>7</v>
      </c>
      <c r="C273" s="166">
        <v>715679</v>
      </c>
      <c r="D273" s="166">
        <v>5075</v>
      </c>
      <c r="E273" s="166">
        <v>720754</v>
      </c>
    </row>
    <row r="274" spans="1:5" x14ac:dyDescent="0.25">
      <c r="A274" s="167" t="s">
        <v>660</v>
      </c>
      <c r="B274" s="167" t="s">
        <v>626</v>
      </c>
      <c r="C274" s="168">
        <v>579975</v>
      </c>
      <c r="D274" s="168">
        <v>5075</v>
      </c>
      <c r="E274" s="168">
        <v>585050</v>
      </c>
    </row>
    <row r="275" spans="1:5" x14ac:dyDescent="0.25">
      <c r="A275" s="167" t="s">
        <v>661</v>
      </c>
      <c r="B275" s="167" t="s">
        <v>18</v>
      </c>
      <c r="C275" s="168">
        <v>67924</v>
      </c>
      <c r="D275" s="168">
        <v>0</v>
      </c>
      <c r="E275" s="168">
        <v>67924</v>
      </c>
    </row>
    <row r="276" spans="1:5" x14ac:dyDescent="0.25">
      <c r="A276" s="167" t="s">
        <v>662</v>
      </c>
      <c r="B276" s="167" t="s">
        <v>20</v>
      </c>
      <c r="C276" s="168">
        <v>67780</v>
      </c>
      <c r="D276" s="168">
        <v>0</v>
      </c>
      <c r="E276" s="168">
        <v>67780</v>
      </c>
    </row>
    <row r="277" spans="1:5" x14ac:dyDescent="0.25">
      <c r="A277" s="165" t="s">
        <v>42</v>
      </c>
      <c r="B277" s="165" t="s">
        <v>7</v>
      </c>
      <c r="C277" s="166">
        <v>607623</v>
      </c>
      <c r="D277" s="166">
        <v>2687</v>
      </c>
      <c r="E277" s="166">
        <v>610310</v>
      </c>
    </row>
    <row r="278" spans="1:5" x14ac:dyDescent="0.25">
      <c r="A278" s="165" t="s">
        <v>41</v>
      </c>
      <c r="B278" s="165" t="s">
        <v>7</v>
      </c>
      <c r="C278" s="166">
        <v>607623</v>
      </c>
      <c r="D278" s="166">
        <v>2687</v>
      </c>
      <c r="E278" s="166">
        <v>610310</v>
      </c>
    </row>
    <row r="279" spans="1:5" x14ac:dyDescent="0.25">
      <c r="A279" s="165" t="s">
        <v>40</v>
      </c>
      <c r="B279" s="165" t="s">
        <v>7</v>
      </c>
      <c r="C279" s="166">
        <v>607623</v>
      </c>
      <c r="D279" s="166">
        <v>2687</v>
      </c>
      <c r="E279" s="166">
        <v>610310</v>
      </c>
    </row>
    <row r="280" spans="1:5" x14ac:dyDescent="0.25">
      <c r="A280" s="167" t="s">
        <v>660</v>
      </c>
      <c r="B280" s="167" t="s">
        <v>626</v>
      </c>
      <c r="C280" s="168">
        <v>420091</v>
      </c>
      <c r="D280" s="168">
        <v>2687</v>
      </c>
      <c r="E280" s="168">
        <v>422778</v>
      </c>
    </row>
    <row r="281" spans="1:5" x14ac:dyDescent="0.25">
      <c r="A281" s="167" t="s">
        <v>661</v>
      </c>
      <c r="B281" s="167" t="s">
        <v>18</v>
      </c>
      <c r="C281" s="168">
        <v>145278</v>
      </c>
      <c r="D281" s="168">
        <v>0</v>
      </c>
      <c r="E281" s="168">
        <v>145278</v>
      </c>
    </row>
    <row r="282" spans="1:5" x14ac:dyDescent="0.25">
      <c r="A282" s="167" t="s">
        <v>662</v>
      </c>
      <c r="B282" s="167" t="s">
        <v>20</v>
      </c>
      <c r="C282" s="168">
        <v>42254</v>
      </c>
      <c r="D282" s="168">
        <v>0</v>
      </c>
      <c r="E282" s="168">
        <v>42254</v>
      </c>
    </row>
    <row r="283" spans="1:5" x14ac:dyDescent="0.25">
      <c r="A283" s="165" t="s">
        <v>696</v>
      </c>
      <c r="B283" s="165" t="s">
        <v>7</v>
      </c>
      <c r="C283" s="166">
        <v>517194</v>
      </c>
      <c r="D283" s="166">
        <v>3638</v>
      </c>
      <c r="E283" s="166">
        <v>520832</v>
      </c>
    </row>
    <row r="284" spans="1:5" x14ac:dyDescent="0.25">
      <c r="A284" s="165" t="s">
        <v>41</v>
      </c>
      <c r="B284" s="165" t="s">
        <v>7</v>
      </c>
      <c r="C284" s="166">
        <v>517194</v>
      </c>
      <c r="D284" s="166">
        <v>3638</v>
      </c>
      <c r="E284" s="166">
        <v>520832</v>
      </c>
    </row>
    <row r="285" spans="1:5" x14ac:dyDescent="0.25">
      <c r="A285" s="165" t="s">
        <v>40</v>
      </c>
      <c r="B285" s="165" t="s">
        <v>7</v>
      </c>
      <c r="C285" s="166">
        <v>517194</v>
      </c>
      <c r="D285" s="166">
        <v>3638</v>
      </c>
      <c r="E285" s="166">
        <v>520832</v>
      </c>
    </row>
    <row r="286" spans="1:5" x14ac:dyDescent="0.25">
      <c r="A286" s="167" t="s">
        <v>660</v>
      </c>
      <c r="B286" s="167" t="s">
        <v>626</v>
      </c>
      <c r="C286" s="168">
        <v>274369</v>
      </c>
      <c r="D286" s="168">
        <v>363</v>
      </c>
      <c r="E286" s="168">
        <v>274732</v>
      </c>
    </row>
    <row r="287" spans="1:5" x14ac:dyDescent="0.25">
      <c r="A287" s="167" t="s">
        <v>661</v>
      </c>
      <c r="B287" s="167" t="s">
        <v>18</v>
      </c>
      <c r="C287" s="168">
        <v>208067</v>
      </c>
      <c r="D287" s="168">
        <v>3275</v>
      </c>
      <c r="E287" s="168">
        <v>211342</v>
      </c>
    </row>
    <row r="288" spans="1:5" x14ac:dyDescent="0.25">
      <c r="A288" s="167" t="s">
        <v>662</v>
      </c>
      <c r="B288" s="167" t="s">
        <v>20</v>
      </c>
      <c r="C288" s="168">
        <v>34758</v>
      </c>
      <c r="D288" s="168">
        <v>0</v>
      </c>
      <c r="E288" s="168">
        <v>34758</v>
      </c>
    </row>
    <row r="289" spans="1:5" x14ac:dyDescent="0.25">
      <c r="A289" s="165" t="s">
        <v>697</v>
      </c>
      <c r="B289" s="165" t="s">
        <v>7</v>
      </c>
      <c r="C289" s="166">
        <v>6812831</v>
      </c>
      <c r="D289" s="166">
        <v>70911</v>
      </c>
      <c r="E289" s="166">
        <v>6883742</v>
      </c>
    </row>
    <row r="290" spans="1:5" x14ac:dyDescent="0.25">
      <c r="A290" s="165" t="s">
        <v>698</v>
      </c>
      <c r="B290" s="165" t="s">
        <v>7</v>
      </c>
      <c r="C290" s="166">
        <v>6812831</v>
      </c>
      <c r="D290" s="166">
        <v>70911</v>
      </c>
      <c r="E290" s="166">
        <v>6883742</v>
      </c>
    </row>
    <row r="291" spans="1:5" x14ac:dyDescent="0.25">
      <c r="A291" s="165" t="s">
        <v>699</v>
      </c>
      <c r="B291" s="165" t="s">
        <v>7</v>
      </c>
      <c r="C291" s="166">
        <v>33363</v>
      </c>
      <c r="D291" s="166">
        <v>0</v>
      </c>
      <c r="E291" s="166">
        <v>33363</v>
      </c>
    </row>
    <row r="292" spans="1:5" x14ac:dyDescent="0.25">
      <c r="A292" s="167" t="s">
        <v>663</v>
      </c>
      <c r="B292" s="167" t="s">
        <v>22</v>
      </c>
      <c r="C292" s="168">
        <v>33363</v>
      </c>
      <c r="D292" s="168">
        <v>0</v>
      </c>
      <c r="E292" s="168">
        <v>33363</v>
      </c>
    </row>
    <row r="293" spans="1:5" x14ac:dyDescent="0.25">
      <c r="A293" s="165" t="s">
        <v>700</v>
      </c>
      <c r="B293" s="165" t="s">
        <v>7</v>
      </c>
      <c r="C293" s="166">
        <v>1155966</v>
      </c>
      <c r="D293" s="166">
        <v>31050</v>
      </c>
      <c r="E293" s="166">
        <v>1187016</v>
      </c>
    </row>
    <row r="294" spans="1:5" x14ac:dyDescent="0.25">
      <c r="A294" s="167" t="s">
        <v>663</v>
      </c>
      <c r="B294" s="167" t="s">
        <v>22</v>
      </c>
      <c r="C294" s="168">
        <v>1155966</v>
      </c>
      <c r="D294" s="168">
        <v>31050</v>
      </c>
      <c r="E294" s="168">
        <v>1187016</v>
      </c>
    </row>
    <row r="295" spans="1:5" x14ac:dyDescent="0.25">
      <c r="A295" s="165" t="s">
        <v>701</v>
      </c>
      <c r="B295" s="165" t="s">
        <v>7</v>
      </c>
      <c r="C295" s="166">
        <v>172150</v>
      </c>
      <c r="D295" s="166">
        <v>-72059</v>
      </c>
      <c r="E295" s="166">
        <v>100091</v>
      </c>
    </row>
    <row r="296" spans="1:5" x14ac:dyDescent="0.25">
      <c r="A296" s="167" t="s">
        <v>660</v>
      </c>
      <c r="B296" s="167" t="s">
        <v>626</v>
      </c>
      <c r="C296" s="168">
        <v>139623</v>
      </c>
      <c r="D296" s="168">
        <v>-49704</v>
      </c>
      <c r="E296" s="168">
        <v>89919</v>
      </c>
    </row>
    <row r="297" spans="1:5" x14ac:dyDescent="0.25">
      <c r="A297" s="167" t="s">
        <v>661</v>
      </c>
      <c r="B297" s="167" t="s">
        <v>18</v>
      </c>
      <c r="C297" s="168">
        <v>30957</v>
      </c>
      <c r="D297" s="168">
        <v>-21031</v>
      </c>
      <c r="E297" s="168">
        <v>9926</v>
      </c>
    </row>
    <row r="298" spans="1:5" x14ac:dyDescent="0.25">
      <c r="A298" s="167" t="s">
        <v>663</v>
      </c>
      <c r="B298" s="167" t="s">
        <v>22</v>
      </c>
      <c r="C298" s="168">
        <v>1570</v>
      </c>
      <c r="D298" s="168">
        <v>-1324</v>
      </c>
      <c r="E298" s="168">
        <v>246</v>
      </c>
    </row>
    <row r="299" spans="1:5" x14ac:dyDescent="0.25">
      <c r="A299" s="165" t="s">
        <v>702</v>
      </c>
      <c r="B299" s="165" t="s">
        <v>7</v>
      </c>
      <c r="C299" s="166">
        <v>1787327</v>
      </c>
      <c r="D299" s="166">
        <v>10120</v>
      </c>
      <c r="E299" s="166">
        <v>1797447</v>
      </c>
    </row>
    <row r="300" spans="1:5" x14ac:dyDescent="0.25">
      <c r="A300" s="167" t="s">
        <v>660</v>
      </c>
      <c r="B300" s="167" t="s">
        <v>626</v>
      </c>
      <c r="C300" s="168">
        <v>1111491</v>
      </c>
      <c r="D300" s="168">
        <v>10120</v>
      </c>
      <c r="E300" s="168">
        <v>1121611</v>
      </c>
    </row>
    <row r="301" spans="1:5" x14ac:dyDescent="0.25">
      <c r="A301" s="167" t="s">
        <v>661</v>
      </c>
      <c r="B301" s="167" t="s">
        <v>18</v>
      </c>
      <c r="C301" s="168">
        <v>185791</v>
      </c>
      <c r="D301" s="168">
        <v>-2520</v>
      </c>
      <c r="E301" s="168">
        <v>183271</v>
      </c>
    </row>
    <row r="302" spans="1:5" x14ac:dyDescent="0.25">
      <c r="A302" s="167" t="s">
        <v>662</v>
      </c>
      <c r="B302" s="167" t="s">
        <v>20</v>
      </c>
      <c r="C302" s="168">
        <v>55500</v>
      </c>
      <c r="D302" s="168">
        <v>2520</v>
      </c>
      <c r="E302" s="168">
        <v>58020</v>
      </c>
    </row>
    <row r="303" spans="1:5" x14ac:dyDescent="0.25">
      <c r="A303" s="167" t="s">
        <v>663</v>
      </c>
      <c r="B303" s="167" t="s">
        <v>22</v>
      </c>
      <c r="C303" s="168">
        <v>432914</v>
      </c>
      <c r="D303" s="168">
        <v>0</v>
      </c>
      <c r="E303" s="168">
        <v>432914</v>
      </c>
    </row>
    <row r="304" spans="1:5" ht="26.25" x14ac:dyDescent="0.25">
      <c r="A304" s="167" t="s">
        <v>666</v>
      </c>
      <c r="B304" s="167" t="s">
        <v>632</v>
      </c>
      <c r="C304" s="168">
        <v>1631</v>
      </c>
      <c r="D304" s="168">
        <v>0</v>
      </c>
      <c r="E304" s="168">
        <v>1631</v>
      </c>
    </row>
    <row r="305" spans="1:5" x14ac:dyDescent="0.25">
      <c r="A305" s="165" t="s">
        <v>703</v>
      </c>
      <c r="B305" s="165" t="s">
        <v>7</v>
      </c>
      <c r="C305" s="166">
        <v>3664025</v>
      </c>
      <c r="D305" s="166">
        <v>101800</v>
      </c>
      <c r="E305" s="166">
        <v>3765825</v>
      </c>
    </row>
    <row r="306" spans="1:5" x14ac:dyDescent="0.25">
      <c r="A306" s="167" t="s">
        <v>660</v>
      </c>
      <c r="B306" s="167" t="s">
        <v>626</v>
      </c>
      <c r="C306" s="168">
        <v>1471014</v>
      </c>
      <c r="D306" s="168">
        <v>12061</v>
      </c>
      <c r="E306" s="168">
        <v>1483075</v>
      </c>
    </row>
    <row r="307" spans="1:5" x14ac:dyDescent="0.25">
      <c r="A307" s="167" t="s">
        <v>661</v>
      </c>
      <c r="B307" s="167" t="s">
        <v>18</v>
      </c>
      <c r="C307" s="168">
        <v>230263</v>
      </c>
      <c r="D307" s="168">
        <v>550</v>
      </c>
      <c r="E307" s="168">
        <v>230813</v>
      </c>
    </row>
    <row r="308" spans="1:5" x14ac:dyDescent="0.25">
      <c r="A308" s="167" t="s">
        <v>662</v>
      </c>
      <c r="B308" s="167" t="s">
        <v>20</v>
      </c>
      <c r="C308" s="168">
        <v>1672</v>
      </c>
      <c r="D308" s="168">
        <v>0</v>
      </c>
      <c r="E308" s="168">
        <v>1672</v>
      </c>
    </row>
    <row r="309" spans="1:5" x14ac:dyDescent="0.25">
      <c r="A309" s="167" t="s">
        <v>663</v>
      </c>
      <c r="B309" s="167" t="s">
        <v>22</v>
      </c>
      <c r="C309" s="168">
        <v>1961076</v>
      </c>
      <c r="D309" s="168">
        <v>89189</v>
      </c>
      <c r="E309" s="168">
        <v>2050265</v>
      </c>
    </row>
    <row r="310" spans="1:5" x14ac:dyDescent="0.25">
      <c r="A310" s="165" t="s">
        <v>704</v>
      </c>
      <c r="B310" s="165" t="s">
        <v>7</v>
      </c>
      <c r="C310" s="166">
        <v>495183</v>
      </c>
      <c r="D310" s="166">
        <v>31305</v>
      </c>
      <c r="E310" s="166">
        <v>526488</v>
      </c>
    </row>
    <row r="311" spans="1:5" x14ac:dyDescent="0.25">
      <c r="A311" s="165" t="s">
        <v>698</v>
      </c>
      <c r="B311" s="165" t="s">
        <v>7</v>
      </c>
      <c r="C311" s="166">
        <v>495183</v>
      </c>
      <c r="D311" s="166">
        <v>31305</v>
      </c>
      <c r="E311" s="166">
        <v>526488</v>
      </c>
    </row>
    <row r="312" spans="1:5" x14ac:dyDescent="0.25">
      <c r="A312" s="165" t="s">
        <v>701</v>
      </c>
      <c r="B312" s="165" t="s">
        <v>7</v>
      </c>
      <c r="C312" s="166">
        <v>495183</v>
      </c>
      <c r="D312" s="166">
        <v>31305</v>
      </c>
      <c r="E312" s="166">
        <v>526488</v>
      </c>
    </row>
    <row r="313" spans="1:5" x14ac:dyDescent="0.25">
      <c r="A313" s="167" t="s">
        <v>660</v>
      </c>
      <c r="B313" s="167" t="s">
        <v>626</v>
      </c>
      <c r="C313" s="168">
        <v>422173</v>
      </c>
      <c r="D313" s="168">
        <v>30037</v>
      </c>
      <c r="E313" s="168">
        <v>452210</v>
      </c>
    </row>
    <row r="314" spans="1:5" x14ac:dyDescent="0.25">
      <c r="A314" s="167" t="s">
        <v>661</v>
      </c>
      <c r="B314" s="167" t="s">
        <v>18</v>
      </c>
      <c r="C314" s="168">
        <v>60790</v>
      </c>
      <c r="D314" s="168">
        <v>1268</v>
      </c>
      <c r="E314" s="168">
        <v>62058</v>
      </c>
    </row>
    <row r="315" spans="1:5" x14ac:dyDescent="0.25">
      <c r="A315" s="167" t="s">
        <v>662</v>
      </c>
      <c r="B315" s="167" t="s">
        <v>20</v>
      </c>
      <c r="C315" s="168">
        <v>12220</v>
      </c>
      <c r="D315" s="168">
        <v>0</v>
      </c>
      <c r="E315" s="168">
        <v>12220</v>
      </c>
    </row>
    <row r="316" spans="1:5" x14ac:dyDescent="0.25">
      <c r="A316" s="165" t="s">
        <v>705</v>
      </c>
      <c r="B316" s="165" t="s">
        <v>7</v>
      </c>
      <c r="C316" s="166">
        <v>552663</v>
      </c>
      <c r="D316" s="166">
        <v>3979</v>
      </c>
      <c r="E316" s="166">
        <v>556642</v>
      </c>
    </row>
    <row r="317" spans="1:5" x14ac:dyDescent="0.25">
      <c r="A317" s="165" t="s">
        <v>34</v>
      </c>
      <c r="B317" s="165" t="s">
        <v>7</v>
      </c>
      <c r="C317" s="166">
        <v>552663</v>
      </c>
      <c r="D317" s="166">
        <v>3979</v>
      </c>
      <c r="E317" s="166">
        <v>556642</v>
      </c>
    </row>
    <row r="318" spans="1:5" x14ac:dyDescent="0.25">
      <c r="A318" s="165" t="s">
        <v>664</v>
      </c>
      <c r="B318" s="165" t="s">
        <v>7</v>
      </c>
      <c r="C318" s="166">
        <v>547459</v>
      </c>
      <c r="D318" s="166">
        <v>3979</v>
      </c>
      <c r="E318" s="166">
        <v>551438</v>
      </c>
    </row>
    <row r="319" spans="1:5" x14ac:dyDescent="0.25">
      <c r="A319" s="167" t="s">
        <v>660</v>
      </c>
      <c r="B319" s="167" t="s">
        <v>626</v>
      </c>
      <c r="C319" s="168">
        <v>494000</v>
      </c>
      <c r="D319" s="168">
        <v>3893</v>
      </c>
      <c r="E319" s="168">
        <v>497893</v>
      </c>
    </row>
    <row r="320" spans="1:5" x14ac:dyDescent="0.25">
      <c r="A320" s="167" t="s">
        <v>661</v>
      </c>
      <c r="B320" s="167" t="s">
        <v>18</v>
      </c>
      <c r="C320" s="168">
        <v>45021</v>
      </c>
      <c r="D320" s="168">
        <v>86</v>
      </c>
      <c r="E320" s="168">
        <v>45107</v>
      </c>
    </row>
    <row r="321" spans="1:5" x14ac:dyDescent="0.25">
      <c r="A321" s="167" t="s">
        <v>662</v>
      </c>
      <c r="B321" s="167" t="s">
        <v>20</v>
      </c>
      <c r="C321" s="168">
        <v>7386</v>
      </c>
      <c r="D321" s="168">
        <v>0</v>
      </c>
      <c r="E321" s="168">
        <v>7386</v>
      </c>
    </row>
    <row r="322" spans="1:5" x14ac:dyDescent="0.25">
      <c r="A322" s="167" t="s">
        <v>663</v>
      </c>
      <c r="B322" s="167" t="s">
        <v>22</v>
      </c>
      <c r="C322" s="168">
        <v>1052</v>
      </c>
      <c r="D322" s="168">
        <v>0</v>
      </c>
      <c r="E322" s="168">
        <v>1052</v>
      </c>
    </row>
    <row r="323" spans="1:5" x14ac:dyDescent="0.25">
      <c r="A323" s="165" t="s">
        <v>665</v>
      </c>
      <c r="B323" s="165" t="s">
        <v>7</v>
      </c>
      <c r="C323" s="166">
        <v>5204</v>
      </c>
      <c r="D323" s="166">
        <v>0</v>
      </c>
      <c r="E323" s="166">
        <v>5204</v>
      </c>
    </row>
    <row r="324" spans="1:5" x14ac:dyDescent="0.25">
      <c r="A324" s="167" t="s">
        <v>661</v>
      </c>
      <c r="B324" s="167" t="s">
        <v>18</v>
      </c>
      <c r="C324" s="168">
        <v>5204</v>
      </c>
      <c r="D324" s="168">
        <v>0</v>
      </c>
      <c r="E324" s="168">
        <v>5204</v>
      </c>
    </row>
    <row r="325" spans="1:5" x14ac:dyDescent="0.25">
      <c r="A325" s="165" t="s">
        <v>706</v>
      </c>
      <c r="B325" s="165" t="s">
        <v>7</v>
      </c>
      <c r="C325" s="166">
        <v>31065122</v>
      </c>
      <c r="D325" s="166">
        <v>371760</v>
      </c>
      <c r="E325" s="166">
        <v>31436882</v>
      </c>
    </row>
    <row r="326" spans="1:5" x14ac:dyDescent="0.25">
      <c r="A326" s="165" t="s">
        <v>680</v>
      </c>
      <c r="B326" s="165" t="s">
        <v>7</v>
      </c>
      <c r="C326" s="166">
        <v>4158917</v>
      </c>
      <c r="D326" s="166">
        <v>13569</v>
      </c>
      <c r="E326" s="166">
        <v>4172486</v>
      </c>
    </row>
    <row r="327" spans="1:5" ht="14.45" customHeight="1" x14ac:dyDescent="0.25">
      <c r="A327" s="165" t="s">
        <v>681</v>
      </c>
      <c r="B327" s="165" t="s">
        <v>7</v>
      </c>
      <c r="C327" s="166">
        <v>2852234</v>
      </c>
      <c r="D327" s="166">
        <v>118519</v>
      </c>
      <c r="E327" s="166">
        <v>2970753</v>
      </c>
    </row>
    <row r="328" spans="1:5" x14ac:dyDescent="0.25">
      <c r="A328" s="167" t="s">
        <v>660</v>
      </c>
      <c r="B328" s="167" t="s">
        <v>626</v>
      </c>
      <c r="C328" s="168">
        <v>2498135</v>
      </c>
      <c r="D328" s="168">
        <v>118519</v>
      </c>
      <c r="E328" s="168">
        <v>2616654</v>
      </c>
    </row>
    <row r="329" spans="1:5" x14ac:dyDescent="0.25">
      <c r="A329" s="167" t="s">
        <v>661</v>
      </c>
      <c r="B329" s="167" t="s">
        <v>18</v>
      </c>
      <c r="C329" s="168">
        <v>322642</v>
      </c>
      <c r="D329" s="168">
        <v>0</v>
      </c>
      <c r="E329" s="168">
        <v>322642</v>
      </c>
    </row>
    <row r="330" spans="1:5" x14ac:dyDescent="0.25">
      <c r="A330" s="167" t="s">
        <v>685</v>
      </c>
      <c r="B330" s="167" t="s">
        <v>628</v>
      </c>
      <c r="C330" s="168">
        <v>500</v>
      </c>
      <c r="D330" s="168">
        <v>0</v>
      </c>
      <c r="E330" s="168">
        <v>500</v>
      </c>
    </row>
    <row r="331" spans="1:5" x14ac:dyDescent="0.25">
      <c r="A331" s="167" t="s">
        <v>662</v>
      </c>
      <c r="B331" s="167" t="s">
        <v>20</v>
      </c>
      <c r="C331" s="168">
        <v>11798</v>
      </c>
      <c r="D331" s="168">
        <v>0</v>
      </c>
      <c r="E331" s="168">
        <v>11798</v>
      </c>
    </row>
    <row r="332" spans="1:5" x14ac:dyDescent="0.25">
      <c r="A332" s="167" t="s">
        <v>663</v>
      </c>
      <c r="B332" s="167" t="s">
        <v>22</v>
      </c>
      <c r="C332" s="168">
        <v>19149</v>
      </c>
      <c r="D332" s="168">
        <v>0</v>
      </c>
      <c r="E332" s="168">
        <v>19149</v>
      </c>
    </row>
    <row r="333" spans="1:5" x14ac:dyDescent="0.25">
      <c r="A333" s="167" t="s">
        <v>707</v>
      </c>
      <c r="B333" s="167" t="s">
        <v>634</v>
      </c>
      <c r="C333" s="168">
        <v>10</v>
      </c>
      <c r="D333" s="168">
        <v>0</v>
      </c>
      <c r="E333" s="168">
        <v>10</v>
      </c>
    </row>
    <row r="334" spans="1:5" x14ac:dyDescent="0.25">
      <c r="A334" s="165" t="s">
        <v>708</v>
      </c>
      <c r="B334" s="165" t="s">
        <v>7</v>
      </c>
      <c r="C334" s="166">
        <v>17532</v>
      </c>
      <c r="D334" s="166">
        <v>0</v>
      </c>
      <c r="E334" s="166">
        <v>17532</v>
      </c>
    </row>
    <row r="335" spans="1:5" ht="26.25" x14ac:dyDescent="0.25">
      <c r="A335" s="167" t="s">
        <v>666</v>
      </c>
      <c r="B335" s="167" t="s">
        <v>632</v>
      </c>
      <c r="C335" s="168">
        <v>17532</v>
      </c>
      <c r="D335" s="168">
        <v>0</v>
      </c>
      <c r="E335" s="168">
        <v>17532</v>
      </c>
    </row>
    <row r="336" spans="1:5" ht="14.45" customHeight="1" x14ac:dyDescent="0.25">
      <c r="A336" s="165" t="s">
        <v>709</v>
      </c>
      <c r="B336" s="165" t="s">
        <v>7</v>
      </c>
      <c r="C336" s="166">
        <v>1003051</v>
      </c>
      <c r="D336" s="166">
        <v>0</v>
      </c>
      <c r="E336" s="166">
        <v>1003051</v>
      </c>
    </row>
    <row r="337" spans="1:5" x14ac:dyDescent="0.25">
      <c r="A337" s="167" t="s">
        <v>661</v>
      </c>
      <c r="B337" s="167" t="s">
        <v>18</v>
      </c>
      <c r="C337" s="168">
        <v>70291</v>
      </c>
      <c r="D337" s="168">
        <v>0</v>
      </c>
      <c r="E337" s="168">
        <v>70291</v>
      </c>
    </row>
    <row r="338" spans="1:5" x14ac:dyDescent="0.25">
      <c r="A338" s="167" t="s">
        <v>710</v>
      </c>
      <c r="B338" s="167" t="s">
        <v>630</v>
      </c>
      <c r="C338" s="168">
        <v>932760</v>
      </c>
      <c r="D338" s="168">
        <v>0</v>
      </c>
      <c r="E338" s="168">
        <v>932760</v>
      </c>
    </row>
    <row r="339" spans="1:5" ht="26.25" x14ac:dyDescent="0.25">
      <c r="A339" s="165" t="s">
        <v>711</v>
      </c>
      <c r="B339" s="165" t="s">
        <v>7</v>
      </c>
      <c r="C339" s="166">
        <v>286100</v>
      </c>
      <c r="D339" s="166">
        <v>-104950</v>
      </c>
      <c r="E339" s="166">
        <v>181150</v>
      </c>
    </row>
    <row r="340" spans="1:5" x14ac:dyDescent="0.25">
      <c r="A340" s="167" t="s">
        <v>661</v>
      </c>
      <c r="B340" s="167" t="s">
        <v>18</v>
      </c>
      <c r="C340" s="168">
        <v>286100</v>
      </c>
      <c r="D340" s="168">
        <v>-104950</v>
      </c>
      <c r="E340" s="168">
        <v>181150</v>
      </c>
    </row>
    <row r="341" spans="1:5" ht="26.25" x14ac:dyDescent="0.25">
      <c r="A341" s="167" t="s">
        <v>666</v>
      </c>
      <c r="B341" s="167" t="s">
        <v>632</v>
      </c>
      <c r="C341" s="168">
        <v>0</v>
      </c>
      <c r="D341" s="168">
        <v>0</v>
      </c>
      <c r="E341" s="168">
        <v>0</v>
      </c>
    </row>
    <row r="342" spans="1:5" x14ac:dyDescent="0.25">
      <c r="A342" s="165" t="s">
        <v>712</v>
      </c>
      <c r="B342" s="165" t="s">
        <v>7</v>
      </c>
      <c r="C342" s="166">
        <v>119192</v>
      </c>
      <c r="D342" s="166">
        <v>6974</v>
      </c>
      <c r="E342" s="166">
        <v>126166</v>
      </c>
    </row>
    <row r="343" spans="1:5" x14ac:dyDescent="0.25">
      <c r="A343" s="165" t="s">
        <v>713</v>
      </c>
      <c r="B343" s="165" t="s">
        <v>7</v>
      </c>
      <c r="C343" s="166">
        <v>119192</v>
      </c>
      <c r="D343" s="166">
        <v>6974</v>
      </c>
      <c r="E343" s="166">
        <v>126166</v>
      </c>
    </row>
    <row r="344" spans="1:5" x14ac:dyDescent="0.25">
      <c r="A344" s="167" t="s">
        <v>660</v>
      </c>
      <c r="B344" s="167" t="s">
        <v>626</v>
      </c>
      <c r="C344" s="168">
        <v>107958</v>
      </c>
      <c r="D344" s="168">
        <v>6974</v>
      </c>
      <c r="E344" s="168">
        <v>114932</v>
      </c>
    </row>
    <row r="345" spans="1:5" x14ac:dyDescent="0.25">
      <c r="A345" s="167" t="s">
        <v>661</v>
      </c>
      <c r="B345" s="167" t="s">
        <v>18</v>
      </c>
      <c r="C345" s="168">
        <v>6434</v>
      </c>
      <c r="D345" s="168">
        <v>0</v>
      </c>
      <c r="E345" s="168">
        <v>6434</v>
      </c>
    </row>
    <row r="346" spans="1:5" x14ac:dyDescent="0.25">
      <c r="A346" s="167" t="s">
        <v>663</v>
      </c>
      <c r="B346" s="167" t="s">
        <v>22</v>
      </c>
      <c r="C346" s="168">
        <v>4800</v>
      </c>
      <c r="D346" s="168">
        <v>0</v>
      </c>
      <c r="E346" s="168">
        <v>4800</v>
      </c>
    </row>
    <row r="347" spans="1:5" x14ac:dyDescent="0.25">
      <c r="A347" s="165" t="s">
        <v>682</v>
      </c>
      <c r="B347" s="165" t="s">
        <v>7</v>
      </c>
      <c r="C347" s="166">
        <v>4163181</v>
      </c>
      <c r="D347" s="166">
        <v>156497</v>
      </c>
      <c r="E347" s="166">
        <v>4319678</v>
      </c>
    </row>
    <row r="348" spans="1:5" x14ac:dyDescent="0.25">
      <c r="A348" s="165" t="s">
        <v>714</v>
      </c>
      <c r="B348" s="165" t="s">
        <v>7</v>
      </c>
      <c r="C348" s="166">
        <v>343835</v>
      </c>
      <c r="D348" s="166">
        <v>1026</v>
      </c>
      <c r="E348" s="166">
        <v>344861</v>
      </c>
    </row>
    <row r="349" spans="1:5" x14ac:dyDescent="0.25">
      <c r="A349" s="167" t="s">
        <v>660</v>
      </c>
      <c r="B349" s="167" t="s">
        <v>626</v>
      </c>
      <c r="C349" s="168">
        <v>316836</v>
      </c>
      <c r="D349" s="168">
        <v>4974</v>
      </c>
      <c r="E349" s="168">
        <v>321810</v>
      </c>
    </row>
    <row r="350" spans="1:5" x14ac:dyDescent="0.25">
      <c r="A350" s="167" t="s">
        <v>661</v>
      </c>
      <c r="B350" s="167" t="s">
        <v>18</v>
      </c>
      <c r="C350" s="168">
        <v>26999</v>
      </c>
      <c r="D350" s="168">
        <v>-3948</v>
      </c>
      <c r="E350" s="168">
        <v>23051</v>
      </c>
    </row>
    <row r="351" spans="1:5" x14ac:dyDescent="0.25">
      <c r="A351" s="165" t="s">
        <v>684</v>
      </c>
      <c r="B351" s="165" t="s">
        <v>7</v>
      </c>
      <c r="C351" s="166">
        <v>2316434</v>
      </c>
      <c r="D351" s="166">
        <v>14339</v>
      </c>
      <c r="E351" s="166">
        <v>2330773</v>
      </c>
    </row>
    <row r="352" spans="1:5" x14ac:dyDescent="0.25">
      <c r="A352" s="167" t="s">
        <v>662</v>
      </c>
      <c r="B352" s="167" t="s">
        <v>20</v>
      </c>
      <c r="C352" s="168">
        <v>2316434</v>
      </c>
      <c r="D352" s="168">
        <v>14339</v>
      </c>
      <c r="E352" s="168">
        <v>2330773</v>
      </c>
    </row>
    <row r="353" spans="1:5" x14ac:dyDescent="0.25">
      <c r="A353" s="165" t="s">
        <v>715</v>
      </c>
      <c r="B353" s="165" t="s">
        <v>7</v>
      </c>
      <c r="C353" s="166">
        <v>732096</v>
      </c>
      <c r="D353" s="166">
        <v>11891</v>
      </c>
      <c r="E353" s="166">
        <v>743987</v>
      </c>
    </row>
    <row r="354" spans="1:5" x14ac:dyDescent="0.25">
      <c r="A354" s="167" t="s">
        <v>660</v>
      </c>
      <c r="B354" s="167" t="s">
        <v>626</v>
      </c>
      <c r="C354" s="168">
        <v>242588</v>
      </c>
      <c r="D354" s="168">
        <v>11891</v>
      </c>
      <c r="E354" s="168">
        <v>254479</v>
      </c>
    </row>
    <row r="355" spans="1:5" x14ac:dyDescent="0.25">
      <c r="A355" s="167" t="s">
        <v>661</v>
      </c>
      <c r="B355" s="167" t="s">
        <v>18</v>
      </c>
      <c r="C355" s="168">
        <v>277063</v>
      </c>
      <c r="D355" s="168">
        <v>0</v>
      </c>
      <c r="E355" s="168">
        <v>277063</v>
      </c>
    </row>
    <row r="356" spans="1:5" x14ac:dyDescent="0.25">
      <c r="A356" s="167" t="s">
        <v>662</v>
      </c>
      <c r="B356" s="167" t="s">
        <v>20</v>
      </c>
      <c r="C356" s="168">
        <v>212445</v>
      </c>
      <c r="D356" s="168">
        <v>0</v>
      </c>
      <c r="E356" s="168">
        <v>212445</v>
      </c>
    </row>
    <row r="357" spans="1:5" x14ac:dyDescent="0.25">
      <c r="A357" s="165" t="s">
        <v>716</v>
      </c>
      <c r="B357" s="165" t="s">
        <v>7</v>
      </c>
      <c r="C357" s="166">
        <v>660427</v>
      </c>
      <c r="D357" s="166">
        <v>126026</v>
      </c>
      <c r="E357" s="166">
        <v>786453</v>
      </c>
    </row>
    <row r="358" spans="1:5" x14ac:dyDescent="0.25">
      <c r="A358" s="167" t="s">
        <v>660</v>
      </c>
      <c r="B358" s="167" t="s">
        <v>626</v>
      </c>
      <c r="C358" s="168">
        <v>90997</v>
      </c>
      <c r="D358" s="168">
        <v>7944</v>
      </c>
      <c r="E358" s="168">
        <v>98941</v>
      </c>
    </row>
    <row r="359" spans="1:5" x14ac:dyDescent="0.25">
      <c r="A359" s="167" t="s">
        <v>661</v>
      </c>
      <c r="B359" s="167" t="s">
        <v>18</v>
      </c>
      <c r="C359" s="168">
        <v>93232</v>
      </c>
      <c r="D359" s="168">
        <v>44932</v>
      </c>
      <c r="E359" s="168">
        <v>138164</v>
      </c>
    </row>
    <row r="360" spans="1:5" x14ac:dyDescent="0.25">
      <c r="A360" s="167" t="s">
        <v>685</v>
      </c>
      <c r="B360" s="167" t="s">
        <v>628</v>
      </c>
      <c r="C360" s="168">
        <v>40000</v>
      </c>
      <c r="D360" s="168">
        <v>0</v>
      </c>
      <c r="E360" s="168">
        <v>40000</v>
      </c>
    </row>
    <row r="361" spans="1:5" x14ac:dyDescent="0.25">
      <c r="A361" s="167" t="s">
        <v>662</v>
      </c>
      <c r="B361" s="167" t="s">
        <v>20</v>
      </c>
      <c r="C361" s="168">
        <v>415003</v>
      </c>
      <c r="D361" s="168">
        <v>46050</v>
      </c>
      <c r="E361" s="168">
        <v>461053</v>
      </c>
    </row>
    <row r="362" spans="1:5" ht="26.25" x14ac:dyDescent="0.25">
      <c r="A362" s="167" t="s">
        <v>666</v>
      </c>
      <c r="B362" s="167" t="s">
        <v>632</v>
      </c>
      <c r="C362" s="168">
        <v>21195</v>
      </c>
      <c r="D362" s="168">
        <v>27100</v>
      </c>
      <c r="E362" s="168">
        <v>48295</v>
      </c>
    </row>
    <row r="363" spans="1:5" x14ac:dyDescent="0.25">
      <c r="A363" s="165" t="s">
        <v>717</v>
      </c>
      <c r="B363" s="165" t="s">
        <v>7</v>
      </c>
      <c r="C363" s="166">
        <v>110389</v>
      </c>
      <c r="D363" s="166">
        <v>3215</v>
      </c>
      <c r="E363" s="166">
        <v>113604</v>
      </c>
    </row>
    <row r="364" spans="1:5" x14ac:dyDescent="0.25">
      <c r="A364" s="167" t="s">
        <v>660</v>
      </c>
      <c r="B364" s="167" t="s">
        <v>626</v>
      </c>
      <c r="C364" s="168">
        <v>56796</v>
      </c>
      <c r="D364" s="168">
        <v>3615</v>
      </c>
      <c r="E364" s="168">
        <v>60411</v>
      </c>
    </row>
    <row r="365" spans="1:5" x14ac:dyDescent="0.25">
      <c r="A365" s="167" t="s">
        <v>661</v>
      </c>
      <c r="B365" s="167" t="s">
        <v>18</v>
      </c>
      <c r="C365" s="168">
        <v>23593</v>
      </c>
      <c r="D365" s="168">
        <v>-400</v>
      </c>
      <c r="E365" s="168">
        <v>23193</v>
      </c>
    </row>
    <row r="366" spans="1:5" x14ac:dyDescent="0.25">
      <c r="A366" s="167" t="s">
        <v>685</v>
      </c>
      <c r="B366" s="167" t="s">
        <v>628</v>
      </c>
      <c r="C366" s="168">
        <v>30000</v>
      </c>
      <c r="D366" s="168">
        <v>0</v>
      </c>
      <c r="E366" s="168">
        <v>30000</v>
      </c>
    </row>
    <row r="367" spans="1:5" x14ac:dyDescent="0.25">
      <c r="A367" s="165" t="s">
        <v>686</v>
      </c>
      <c r="B367" s="165" t="s">
        <v>7</v>
      </c>
      <c r="C367" s="166">
        <v>45735</v>
      </c>
      <c r="D367" s="166">
        <v>0</v>
      </c>
      <c r="E367" s="166">
        <v>45735</v>
      </c>
    </row>
    <row r="368" spans="1:5" x14ac:dyDescent="0.25">
      <c r="A368" s="165" t="s">
        <v>718</v>
      </c>
      <c r="B368" s="165" t="s">
        <v>7</v>
      </c>
      <c r="C368" s="166">
        <v>45735</v>
      </c>
      <c r="D368" s="166">
        <v>0</v>
      </c>
      <c r="E368" s="166">
        <v>45735</v>
      </c>
    </row>
    <row r="369" spans="1:5" x14ac:dyDescent="0.25">
      <c r="A369" s="167" t="s">
        <v>662</v>
      </c>
      <c r="B369" s="167" t="s">
        <v>20</v>
      </c>
      <c r="C369" s="168">
        <v>45735</v>
      </c>
      <c r="D369" s="168">
        <v>0</v>
      </c>
      <c r="E369" s="168">
        <v>45735</v>
      </c>
    </row>
    <row r="370" spans="1:5" x14ac:dyDescent="0.25">
      <c r="A370" s="165" t="s">
        <v>689</v>
      </c>
      <c r="B370" s="165" t="s">
        <v>7</v>
      </c>
      <c r="C370" s="166">
        <v>972952</v>
      </c>
      <c r="D370" s="166">
        <v>-25071</v>
      </c>
      <c r="E370" s="166">
        <v>947881</v>
      </c>
    </row>
    <row r="371" spans="1:5" x14ac:dyDescent="0.25">
      <c r="A371" s="165" t="s">
        <v>719</v>
      </c>
      <c r="B371" s="165" t="s">
        <v>7</v>
      </c>
      <c r="C371" s="166">
        <v>260692</v>
      </c>
      <c r="D371" s="166">
        <v>3180</v>
      </c>
      <c r="E371" s="166">
        <v>263872</v>
      </c>
    </row>
    <row r="372" spans="1:5" x14ac:dyDescent="0.25">
      <c r="A372" s="167" t="s">
        <v>660</v>
      </c>
      <c r="B372" s="167" t="s">
        <v>626</v>
      </c>
      <c r="C372" s="168">
        <v>208761</v>
      </c>
      <c r="D372" s="168">
        <v>11444</v>
      </c>
      <c r="E372" s="168">
        <v>220205</v>
      </c>
    </row>
    <row r="373" spans="1:5" x14ac:dyDescent="0.25">
      <c r="A373" s="167" t="s">
        <v>661</v>
      </c>
      <c r="B373" s="167" t="s">
        <v>18</v>
      </c>
      <c r="C373" s="168">
        <v>5931</v>
      </c>
      <c r="D373" s="168">
        <v>6495</v>
      </c>
      <c r="E373" s="168">
        <v>12426</v>
      </c>
    </row>
    <row r="374" spans="1:5" x14ac:dyDescent="0.25">
      <c r="A374" s="167" t="s">
        <v>662</v>
      </c>
      <c r="B374" s="167" t="s">
        <v>20</v>
      </c>
      <c r="C374" s="168">
        <v>40000</v>
      </c>
      <c r="D374" s="168">
        <v>-14759</v>
      </c>
      <c r="E374" s="168">
        <v>25241</v>
      </c>
    </row>
    <row r="375" spans="1:5" ht="26.25" x14ac:dyDescent="0.25">
      <c r="A375" s="167" t="s">
        <v>666</v>
      </c>
      <c r="B375" s="167" t="s">
        <v>632</v>
      </c>
      <c r="C375" s="168">
        <v>6000</v>
      </c>
      <c r="D375" s="168">
        <v>0</v>
      </c>
      <c r="E375" s="168">
        <v>6000</v>
      </c>
    </row>
    <row r="376" spans="1:5" ht="26.25" x14ac:dyDescent="0.25">
      <c r="A376" s="165" t="s">
        <v>692</v>
      </c>
      <c r="B376" s="165" t="s">
        <v>7</v>
      </c>
      <c r="C376" s="166">
        <v>712260</v>
      </c>
      <c r="D376" s="166">
        <v>-28251</v>
      </c>
      <c r="E376" s="166">
        <v>684009</v>
      </c>
    </row>
    <row r="377" spans="1:5" x14ac:dyDescent="0.25">
      <c r="A377" s="167" t="s">
        <v>660</v>
      </c>
      <c r="B377" s="167" t="s">
        <v>626</v>
      </c>
      <c r="C377" s="168">
        <v>139147</v>
      </c>
      <c r="D377" s="168">
        <v>2490</v>
      </c>
      <c r="E377" s="168">
        <v>141637</v>
      </c>
    </row>
    <row r="378" spans="1:5" x14ac:dyDescent="0.25">
      <c r="A378" s="167" t="s">
        <v>661</v>
      </c>
      <c r="B378" s="167" t="s">
        <v>18</v>
      </c>
      <c r="C378" s="168">
        <v>423578</v>
      </c>
      <c r="D378" s="168">
        <v>0</v>
      </c>
      <c r="E378" s="168">
        <v>423578</v>
      </c>
    </row>
    <row r="379" spans="1:5" x14ac:dyDescent="0.25">
      <c r="A379" s="167" t="s">
        <v>685</v>
      </c>
      <c r="B379" s="167" t="s">
        <v>628</v>
      </c>
      <c r="C379" s="168">
        <v>15000</v>
      </c>
      <c r="D379" s="168">
        <v>0</v>
      </c>
      <c r="E379" s="168">
        <v>15000</v>
      </c>
    </row>
    <row r="380" spans="1:5" x14ac:dyDescent="0.25">
      <c r="A380" s="167" t="s">
        <v>662</v>
      </c>
      <c r="B380" s="167" t="s">
        <v>20</v>
      </c>
      <c r="C380" s="168">
        <v>119535</v>
      </c>
      <c r="D380" s="168">
        <v>-30741</v>
      </c>
      <c r="E380" s="168">
        <v>88794</v>
      </c>
    </row>
    <row r="381" spans="1:5" x14ac:dyDescent="0.25">
      <c r="A381" s="167" t="s">
        <v>663</v>
      </c>
      <c r="B381" s="167" t="s">
        <v>22</v>
      </c>
      <c r="C381" s="168">
        <v>15000</v>
      </c>
      <c r="D381" s="168">
        <v>0</v>
      </c>
      <c r="E381" s="168">
        <v>15000</v>
      </c>
    </row>
    <row r="382" spans="1:5" x14ac:dyDescent="0.25">
      <c r="A382" s="165" t="s">
        <v>720</v>
      </c>
      <c r="B382" s="165" t="s">
        <v>7</v>
      </c>
      <c r="C382" s="166">
        <v>421141</v>
      </c>
      <c r="D382" s="166">
        <v>-157538</v>
      </c>
      <c r="E382" s="166">
        <v>263603</v>
      </c>
    </row>
    <row r="383" spans="1:5" x14ac:dyDescent="0.25">
      <c r="A383" s="165" t="s">
        <v>721</v>
      </c>
      <c r="B383" s="165" t="s">
        <v>7</v>
      </c>
      <c r="C383" s="166">
        <v>161486</v>
      </c>
      <c r="D383" s="166">
        <v>-157538</v>
      </c>
      <c r="E383" s="166">
        <v>3948</v>
      </c>
    </row>
    <row r="384" spans="1:5" x14ac:dyDescent="0.25">
      <c r="A384" s="167" t="s">
        <v>661</v>
      </c>
      <c r="B384" s="167" t="s">
        <v>18</v>
      </c>
      <c r="C384" s="168">
        <v>10040</v>
      </c>
      <c r="D384" s="168">
        <v>-10040</v>
      </c>
      <c r="E384" s="168">
        <v>0</v>
      </c>
    </row>
    <row r="385" spans="1:5" x14ac:dyDescent="0.25">
      <c r="A385" s="167" t="s">
        <v>662</v>
      </c>
      <c r="B385" s="167" t="s">
        <v>20</v>
      </c>
      <c r="C385" s="168">
        <v>151446</v>
      </c>
      <c r="D385" s="168">
        <v>-151446</v>
      </c>
      <c r="E385" s="168">
        <v>0</v>
      </c>
    </row>
    <row r="386" spans="1:5" ht="26.25" x14ac:dyDescent="0.25">
      <c r="A386" s="167" t="s">
        <v>666</v>
      </c>
      <c r="B386" s="167" t="s">
        <v>632</v>
      </c>
      <c r="C386" s="168">
        <v>0</v>
      </c>
      <c r="D386" s="168">
        <v>3948</v>
      </c>
      <c r="E386" s="168">
        <v>3948</v>
      </c>
    </row>
    <row r="387" spans="1:5" x14ac:dyDescent="0.25">
      <c r="A387" s="165" t="s">
        <v>722</v>
      </c>
      <c r="B387" s="165" t="s">
        <v>7</v>
      </c>
      <c r="C387" s="166">
        <v>259655</v>
      </c>
      <c r="D387" s="166">
        <v>0</v>
      </c>
      <c r="E387" s="166">
        <v>259655</v>
      </c>
    </row>
    <row r="388" spans="1:5" x14ac:dyDescent="0.25">
      <c r="A388" s="167" t="s">
        <v>660</v>
      </c>
      <c r="B388" s="167" t="s">
        <v>626</v>
      </c>
      <c r="C388" s="168">
        <v>9269</v>
      </c>
      <c r="D388" s="168">
        <v>0</v>
      </c>
      <c r="E388" s="168">
        <v>9269</v>
      </c>
    </row>
    <row r="389" spans="1:5" x14ac:dyDescent="0.25">
      <c r="A389" s="167" t="s">
        <v>661</v>
      </c>
      <c r="B389" s="167" t="s">
        <v>18</v>
      </c>
      <c r="C389" s="168">
        <v>216886</v>
      </c>
      <c r="D389" s="168">
        <v>0</v>
      </c>
      <c r="E389" s="168">
        <v>216886</v>
      </c>
    </row>
    <row r="390" spans="1:5" x14ac:dyDescent="0.25">
      <c r="A390" s="167" t="s">
        <v>663</v>
      </c>
      <c r="B390" s="167" t="s">
        <v>22</v>
      </c>
      <c r="C390" s="168">
        <v>33500</v>
      </c>
      <c r="D390" s="168">
        <v>0</v>
      </c>
      <c r="E390" s="168">
        <v>33500</v>
      </c>
    </row>
    <row r="391" spans="1:5" x14ac:dyDescent="0.25">
      <c r="A391" s="165" t="s">
        <v>41</v>
      </c>
      <c r="B391" s="165" t="s">
        <v>7</v>
      </c>
      <c r="C391" s="166">
        <v>1008539</v>
      </c>
      <c r="D391" s="166">
        <v>7178</v>
      </c>
      <c r="E391" s="166">
        <v>1015717</v>
      </c>
    </row>
    <row r="392" spans="1:5" x14ac:dyDescent="0.25">
      <c r="A392" s="165" t="s">
        <v>693</v>
      </c>
      <c r="B392" s="165" t="s">
        <v>7</v>
      </c>
      <c r="C392" s="166">
        <v>345878</v>
      </c>
      <c r="D392" s="166">
        <v>4637</v>
      </c>
      <c r="E392" s="166">
        <v>350515</v>
      </c>
    </row>
    <row r="393" spans="1:5" x14ac:dyDescent="0.25">
      <c r="A393" s="167" t="s">
        <v>660</v>
      </c>
      <c r="B393" s="167" t="s">
        <v>626</v>
      </c>
      <c r="C393" s="168">
        <v>97052</v>
      </c>
      <c r="D393" s="168">
        <v>4637</v>
      </c>
      <c r="E393" s="168">
        <v>101689</v>
      </c>
    </row>
    <row r="394" spans="1:5" x14ac:dyDescent="0.25">
      <c r="A394" s="167" t="s">
        <v>661</v>
      </c>
      <c r="B394" s="167" t="s">
        <v>18</v>
      </c>
      <c r="C394" s="168">
        <v>134726</v>
      </c>
      <c r="D394" s="168">
        <v>0</v>
      </c>
      <c r="E394" s="168">
        <v>134726</v>
      </c>
    </row>
    <row r="395" spans="1:5" x14ac:dyDescent="0.25">
      <c r="A395" s="167" t="s">
        <v>685</v>
      </c>
      <c r="B395" s="167" t="s">
        <v>628</v>
      </c>
      <c r="C395" s="168">
        <v>79100</v>
      </c>
      <c r="D395" s="168">
        <v>0</v>
      </c>
      <c r="E395" s="168">
        <v>79100</v>
      </c>
    </row>
    <row r="396" spans="1:5" x14ac:dyDescent="0.25">
      <c r="A396" s="167" t="s">
        <v>663</v>
      </c>
      <c r="B396" s="167" t="s">
        <v>22</v>
      </c>
      <c r="C396" s="168">
        <v>35000</v>
      </c>
      <c r="D396" s="168">
        <v>0</v>
      </c>
      <c r="E396" s="168">
        <v>35000</v>
      </c>
    </row>
    <row r="397" spans="1:5" x14ac:dyDescent="0.25">
      <c r="A397" s="165" t="s">
        <v>40</v>
      </c>
      <c r="B397" s="165" t="s">
        <v>7</v>
      </c>
      <c r="C397" s="166">
        <v>662661</v>
      </c>
      <c r="D397" s="166">
        <v>2541</v>
      </c>
      <c r="E397" s="166">
        <v>665202</v>
      </c>
    </row>
    <row r="398" spans="1:5" x14ac:dyDescent="0.25">
      <c r="A398" s="167" t="s">
        <v>660</v>
      </c>
      <c r="B398" s="167" t="s">
        <v>626</v>
      </c>
      <c r="C398" s="168">
        <v>40660</v>
      </c>
      <c r="D398" s="168">
        <v>2362</v>
      </c>
      <c r="E398" s="168">
        <v>43022</v>
      </c>
    </row>
    <row r="399" spans="1:5" x14ac:dyDescent="0.25">
      <c r="A399" s="167" t="s">
        <v>661</v>
      </c>
      <c r="B399" s="167" t="s">
        <v>18</v>
      </c>
      <c r="C399" s="168">
        <v>275778</v>
      </c>
      <c r="D399" s="168">
        <v>1296</v>
      </c>
      <c r="E399" s="168">
        <v>277074</v>
      </c>
    </row>
    <row r="400" spans="1:5" x14ac:dyDescent="0.25">
      <c r="A400" s="167" t="s">
        <v>685</v>
      </c>
      <c r="B400" s="167" t="s">
        <v>628</v>
      </c>
      <c r="C400" s="168">
        <v>54500</v>
      </c>
      <c r="D400" s="168">
        <v>-1117</v>
      </c>
      <c r="E400" s="168">
        <v>53383</v>
      </c>
    </row>
    <row r="401" spans="1:5" x14ac:dyDescent="0.25">
      <c r="A401" s="167" t="s">
        <v>662</v>
      </c>
      <c r="B401" s="167" t="s">
        <v>20</v>
      </c>
      <c r="C401" s="168">
        <v>290223</v>
      </c>
      <c r="D401" s="168">
        <v>0</v>
      </c>
      <c r="E401" s="168">
        <v>290223</v>
      </c>
    </row>
    <row r="402" spans="1:5" x14ac:dyDescent="0.25">
      <c r="A402" s="167" t="s">
        <v>663</v>
      </c>
      <c r="B402" s="167" t="s">
        <v>22</v>
      </c>
      <c r="C402" s="168">
        <v>1500</v>
      </c>
      <c r="D402" s="168">
        <v>0</v>
      </c>
      <c r="E402" s="168">
        <v>1500</v>
      </c>
    </row>
    <row r="403" spans="1:5" x14ac:dyDescent="0.25">
      <c r="A403" s="165" t="s">
        <v>34</v>
      </c>
      <c r="B403" s="165" t="s">
        <v>7</v>
      </c>
      <c r="C403" s="166">
        <v>12815269</v>
      </c>
      <c r="D403" s="166">
        <v>233384</v>
      </c>
      <c r="E403" s="166">
        <v>13048653</v>
      </c>
    </row>
    <row r="404" spans="1:5" x14ac:dyDescent="0.25">
      <c r="A404" s="165" t="s">
        <v>674</v>
      </c>
      <c r="B404" s="165" t="s">
        <v>7</v>
      </c>
      <c r="C404" s="166">
        <v>152263</v>
      </c>
      <c r="D404" s="166">
        <v>0</v>
      </c>
      <c r="E404" s="166">
        <v>152263</v>
      </c>
    </row>
    <row r="405" spans="1:5" ht="26.25" x14ac:dyDescent="0.25">
      <c r="A405" s="167" t="s">
        <v>666</v>
      </c>
      <c r="B405" s="167" t="s">
        <v>632</v>
      </c>
      <c r="C405" s="168">
        <v>152263</v>
      </c>
      <c r="D405" s="168">
        <v>0</v>
      </c>
      <c r="E405" s="168">
        <v>152263</v>
      </c>
    </row>
    <row r="406" spans="1:5" ht="26.25" x14ac:dyDescent="0.25">
      <c r="A406" s="165" t="s">
        <v>33</v>
      </c>
      <c r="B406" s="165" t="s">
        <v>7</v>
      </c>
      <c r="C406" s="166">
        <v>9808838</v>
      </c>
      <c r="D406" s="166">
        <v>0</v>
      </c>
      <c r="E406" s="166">
        <v>9808838</v>
      </c>
    </row>
    <row r="407" spans="1:5" x14ac:dyDescent="0.25">
      <c r="A407" s="167" t="s">
        <v>660</v>
      </c>
      <c r="B407" s="167" t="s">
        <v>626</v>
      </c>
      <c r="C407" s="168">
        <v>120078</v>
      </c>
      <c r="D407" s="168">
        <v>-605</v>
      </c>
      <c r="E407" s="168">
        <v>119473</v>
      </c>
    </row>
    <row r="408" spans="1:5" x14ac:dyDescent="0.25">
      <c r="A408" s="167" t="s">
        <v>661</v>
      </c>
      <c r="B408" s="167" t="s">
        <v>18</v>
      </c>
      <c r="C408" s="168">
        <v>134478</v>
      </c>
      <c r="D408" s="168">
        <v>605</v>
      </c>
      <c r="E408" s="168">
        <v>135083</v>
      </c>
    </row>
    <row r="409" spans="1:5" x14ac:dyDescent="0.25">
      <c r="A409" s="167" t="s">
        <v>685</v>
      </c>
      <c r="B409" s="167" t="s">
        <v>628</v>
      </c>
      <c r="C409" s="168">
        <v>920</v>
      </c>
      <c r="D409" s="168">
        <v>0</v>
      </c>
      <c r="E409" s="168">
        <v>920</v>
      </c>
    </row>
    <row r="410" spans="1:5" x14ac:dyDescent="0.25">
      <c r="A410" s="167" t="s">
        <v>662</v>
      </c>
      <c r="B410" s="167" t="s">
        <v>20</v>
      </c>
      <c r="C410" s="168">
        <v>9331119</v>
      </c>
      <c r="D410" s="168">
        <v>0</v>
      </c>
      <c r="E410" s="168">
        <v>9331119</v>
      </c>
    </row>
    <row r="411" spans="1:5" ht="26.25" x14ac:dyDescent="0.25">
      <c r="A411" s="167" t="s">
        <v>666</v>
      </c>
      <c r="B411" s="167" t="s">
        <v>632</v>
      </c>
      <c r="C411" s="168">
        <v>222243</v>
      </c>
      <c r="D411" s="168">
        <v>0</v>
      </c>
      <c r="E411" s="168">
        <v>222243</v>
      </c>
    </row>
    <row r="412" spans="1:5" x14ac:dyDescent="0.25">
      <c r="A412" s="165" t="s">
        <v>664</v>
      </c>
      <c r="B412" s="165" t="s">
        <v>7</v>
      </c>
      <c r="C412" s="166">
        <v>2386847</v>
      </c>
      <c r="D412" s="166">
        <v>188507</v>
      </c>
      <c r="E412" s="166">
        <v>2575354</v>
      </c>
    </row>
    <row r="413" spans="1:5" x14ac:dyDescent="0.25">
      <c r="A413" s="167" t="s">
        <v>660</v>
      </c>
      <c r="B413" s="167" t="s">
        <v>626</v>
      </c>
      <c r="C413" s="168">
        <v>13144</v>
      </c>
      <c r="D413" s="168">
        <v>0</v>
      </c>
      <c r="E413" s="168">
        <v>13144</v>
      </c>
    </row>
    <row r="414" spans="1:5" x14ac:dyDescent="0.25">
      <c r="A414" s="167" t="s">
        <v>661</v>
      </c>
      <c r="B414" s="167" t="s">
        <v>18</v>
      </c>
      <c r="C414" s="168">
        <v>8637</v>
      </c>
      <c r="D414" s="168">
        <v>0</v>
      </c>
      <c r="E414" s="168">
        <v>8637</v>
      </c>
    </row>
    <row r="415" spans="1:5" x14ac:dyDescent="0.25">
      <c r="A415" s="167" t="s">
        <v>685</v>
      </c>
      <c r="B415" s="167" t="s">
        <v>628</v>
      </c>
      <c r="C415" s="168">
        <v>89656</v>
      </c>
      <c r="D415" s="168">
        <v>0</v>
      </c>
      <c r="E415" s="168">
        <v>89656</v>
      </c>
    </row>
    <row r="416" spans="1:5" x14ac:dyDescent="0.25">
      <c r="A416" s="167" t="s">
        <v>662</v>
      </c>
      <c r="B416" s="167" t="s">
        <v>20</v>
      </c>
      <c r="C416" s="168">
        <v>2275310</v>
      </c>
      <c r="D416" s="168">
        <v>188507</v>
      </c>
      <c r="E416" s="168">
        <v>2463817</v>
      </c>
    </row>
    <row r="417" spans="1:5" x14ac:dyDescent="0.25">
      <c r="A417" s="167" t="s">
        <v>663</v>
      </c>
      <c r="B417" s="167" t="s">
        <v>22</v>
      </c>
      <c r="C417" s="168">
        <v>100</v>
      </c>
      <c r="D417" s="168">
        <v>0</v>
      </c>
      <c r="E417" s="168">
        <v>100</v>
      </c>
    </row>
    <row r="418" spans="1:5" x14ac:dyDescent="0.25">
      <c r="A418" s="165" t="s">
        <v>665</v>
      </c>
      <c r="B418" s="165" t="s">
        <v>7</v>
      </c>
      <c r="C418" s="166">
        <v>100140</v>
      </c>
      <c r="D418" s="166">
        <v>0</v>
      </c>
      <c r="E418" s="166">
        <v>100140</v>
      </c>
    </row>
    <row r="419" spans="1:5" x14ac:dyDescent="0.25">
      <c r="A419" s="167" t="s">
        <v>660</v>
      </c>
      <c r="B419" s="167" t="s">
        <v>626</v>
      </c>
      <c r="C419" s="168">
        <v>95444</v>
      </c>
      <c r="D419" s="168">
        <v>0</v>
      </c>
      <c r="E419" s="168">
        <v>95444</v>
      </c>
    </row>
    <row r="420" spans="1:5" x14ac:dyDescent="0.25">
      <c r="A420" s="167" t="s">
        <v>685</v>
      </c>
      <c r="B420" s="167" t="s">
        <v>628</v>
      </c>
      <c r="C420" s="168">
        <v>4696</v>
      </c>
      <c r="D420" s="168">
        <v>0</v>
      </c>
      <c r="E420" s="168">
        <v>4696</v>
      </c>
    </row>
    <row r="421" spans="1:5" x14ac:dyDescent="0.25">
      <c r="A421" s="165" t="s">
        <v>667</v>
      </c>
      <c r="B421" s="165" t="s">
        <v>7</v>
      </c>
      <c r="C421" s="166">
        <v>367181</v>
      </c>
      <c r="D421" s="166">
        <v>44877</v>
      </c>
      <c r="E421" s="166">
        <v>412058</v>
      </c>
    </row>
    <row r="422" spans="1:5" x14ac:dyDescent="0.25">
      <c r="A422" s="167" t="s">
        <v>660</v>
      </c>
      <c r="B422" s="167" t="s">
        <v>626</v>
      </c>
      <c r="C422" s="168">
        <v>234930</v>
      </c>
      <c r="D422" s="168">
        <v>23812</v>
      </c>
      <c r="E422" s="168">
        <v>258742</v>
      </c>
    </row>
    <row r="423" spans="1:5" x14ac:dyDescent="0.25">
      <c r="A423" s="167" t="s">
        <v>661</v>
      </c>
      <c r="B423" s="167" t="s">
        <v>18</v>
      </c>
      <c r="C423" s="168">
        <v>98178</v>
      </c>
      <c r="D423" s="168">
        <v>0</v>
      </c>
      <c r="E423" s="168">
        <v>98178</v>
      </c>
    </row>
    <row r="424" spans="1:5" x14ac:dyDescent="0.25">
      <c r="A424" s="167" t="s">
        <v>685</v>
      </c>
      <c r="B424" s="167" t="s">
        <v>628</v>
      </c>
      <c r="C424" s="168">
        <v>0</v>
      </c>
      <c r="D424" s="168">
        <v>21065</v>
      </c>
      <c r="E424" s="168">
        <v>21065</v>
      </c>
    </row>
    <row r="425" spans="1:5" x14ac:dyDescent="0.25">
      <c r="A425" s="167" t="s">
        <v>662</v>
      </c>
      <c r="B425" s="167" t="s">
        <v>20</v>
      </c>
      <c r="C425" s="168">
        <v>1020</v>
      </c>
      <c r="D425" s="168">
        <v>0</v>
      </c>
      <c r="E425" s="168">
        <v>1020</v>
      </c>
    </row>
    <row r="426" spans="1:5" x14ac:dyDescent="0.25">
      <c r="A426" s="167" t="s">
        <v>663</v>
      </c>
      <c r="B426" s="167" t="s">
        <v>22</v>
      </c>
      <c r="C426" s="168">
        <v>33000</v>
      </c>
      <c r="D426" s="168">
        <v>0</v>
      </c>
      <c r="E426" s="168">
        <v>33000</v>
      </c>
    </row>
    <row r="427" spans="1:5" ht="26.25" x14ac:dyDescent="0.25">
      <c r="A427" s="167" t="s">
        <v>666</v>
      </c>
      <c r="B427" s="167" t="s">
        <v>632</v>
      </c>
      <c r="C427" s="168">
        <v>53</v>
      </c>
      <c r="D427" s="168">
        <v>0</v>
      </c>
      <c r="E427" s="168">
        <v>53</v>
      </c>
    </row>
    <row r="428" spans="1:5" x14ac:dyDescent="0.25">
      <c r="A428" s="165" t="s">
        <v>698</v>
      </c>
      <c r="B428" s="165" t="s">
        <v>7</v>
      </c>
      <c r="C428" s="166">
        <v>7360196</v>
      </c>
      <c r="D428" s="166">
        <v>136767</v>
      </c>
      <c r="E428" s="166">
        <v>7496963</v>
      </c>
    </row>
    <row r="429" spans="1:5" x14ac:dyDescent="0.25">
      <c r="A429" s="165" t="s">
        <v>723</v>
      </c>
      <c r="B429" s="165" t="s">
        <v>7</v>
      </c>
      <c r="C429" s="166">
        <v>44812</v>
      </c>
      <c r="D429" s="166">
        <v>14767</v>
      </c>
      <c r="E429" s="166">
        <v>59579</v>
      </c>
    </row>
    <row r="430" spans="1:5" x14ac:dyDescent="0.25">
      <c r="A430" s="167" t="s">
        <v>660</v>
      </c>
      <c r="B430" s="167" t="s">
        <v>626</v>
      </c>
      <c r="C430" s="168">
        <v>900</v>
      </c>
      <c r="D430" s="168">
        <v>300</v>
      </c>
      <c r="E430" s="168">
        <v>1200</v>
      </c>
    </row>
    <row r="431" spans="1:5" x14ac:dyDescent="0.25">
      <c r="A431" s="167" t="s">
        <v>661</v>
      </c>
      <c r="B431" s="167" t="s">
        <v>18</v>
      </c>
      <c r="C431" s="168">
        <v>1400</v>
      </c>
      <c r="D431" s="168">
        <v>467</v>
      </c>
      <c r="E431" s="168">
        <v>1867</v>
      </c>
    </row>
    <row r="432" spans="1:5" x14ac:dyDescent="0.25">
      <c r="A432" s="167" t="s">
        <v>663</v>
      </c>
      <c r="B432" s="167" t="s">
        <v>22</v>
      </c>
      <c r="C432" s="168">
        <v>42000</v>
      </c>
      <c r="D432" s="168">
        <v>14000</v>
      </c>
      <c r="E432" s="168">
        <v>56000</v>
      </c>
    </row>
    <row r="433" spans="1:5" ht="26.25" x14ac:dyDescent="0.25">
      <c r="A433" s="167" t="s">
        <v>666</v>
      </c>
      <c r="B433" s="167" t="s">
        <v>632</v>
      </c>
      <c r="C433" s="168">
        <v>512</v>
      </c>
      <c r="D433" s="168">
        <v>0</v>
      </c>
      <c r="E433" s="168">
        <v>512</v>
      </c>
    </row>
    <row r="434" spans="1:5" ht="14.45" customHeight="1" x14ac:dyDescent="0.25">
      <c r="A434" s="165" t="s">
        <v>702</v>
      </c>
      <c r="B434" s="165" t="s">
        <v>7</v>
      </c>
      <c r="C434" s="166">
        <v>6246645</v>
      </c>
      <c r="D434" s="166">
        <v>0</v>
      </c>
      <c r="E434" s="166">
        <v>6246645</v>
      </c>
    </row>
    <row r="435" spans="1:5" x14ac:dyDescent="0.25">
      <c r="A435" s="167" t="s">
        <v>660</v>
      </c>
      <c r="B435" s="167" t="s">
        <v>626</v>
      </c>
      <c r="C435" s="168">
        <v>742</v>
      </c>
      <c r="D435" s="168">
        <v>0</v>
      </c>
      <c r="E435" s="168">
        <v>742</v>
      </c>
    </row>
    <row r="436" spans="1:5" x14ac:dyDescent="0.25">
      <c r="A436" s="167" t="s">
        <v>661</v>
      </c>
      <c r="B436" s="167" t="s">
        <v>18</v>
      </c>
      <c r="C436" s="168">
        <v>130529</v>
      </c>
      <c r="D436" s="168">
        <v>-1017</v>
      </c>
      <c r="E436" s="168">
        <v>129512</v>
      </c>
    </row>
    <row r="437" spans="1:5" x14ac:dyDescent="0.25">
      <c r="A437" s="167" t="s">
        <v>662</v>
      </c>
      <c r="B437" s="167" t="s">
        <v>20</v>
      </c>
      <c r="C437" s="168">
        <v>6115374</v>
      </c>
      <c r="D437" s="168">
        <v>1017</v>
      </c>
      <c r="E437" s="168">
        <v>6116391</v>
      </c>
    </row>
    <row r="438" spans="1:5" x14ac:dyDescent="0.25">
      <c r="A438" s="165" t="s">
        <v>703</v>
      </c>
      <c r="B438" s="165" t="s">
        <v>7</v>
      </c>
      <c r="C438" s="166">
        <v>1068739</v>
      </c>
      <c r="D438" s="166">
        <v>122000</v>
      </c>
      <c r="E438" s="166">
        <v>1190739</v>
      </c>
    </row>
    <row r="439" spans="1:5" x14ac:dyDescent="0.25">
      <c r="A439" s="167" t="s">
        <v>660</v>
      </c>
      <c r="B439" s="167" t="s">
        <v>626</v>
      </c>
      <c r="C439" s="168">
        <v>196534</v>
      </c>
      <c r="D439" s="168">
        <v>0</v>
      </c>
      <c r="E439" s="168">
        <v>196534</v>
      </c>
    </row>
    <row r="440" spans="1:5" x14ac:dyDescent="0.25">
      <c r="A440" s="167" t="s">
        <v>661</v>
      </c>
      <c r="B440" s="167" t="s">
        <v>18</v>
      </c>
      <c r="C440" s="168">
        <v>269023</v>
      </c>
      <c r="D440" s="168">
        <v>75000</v>
      </c>
      <c r="E440" s="168">
        <v>344023</v>
      </c>
    </row>
    <row r="441" spans="1:5" x14ac:dyDescent="0.25">
      <c r="A441" s="167" t="s">
        <v>685</v>
      </c>
      <c r="B441" s="167" t="s">
        <v>628</v>
      </c>
      <c r="C441" s="168">
        <v>4000</v>
      </c>
      <c r="D441" s="168">
        <v>0</v>
      </c>
      <c r="E441" s="168">
        <v>4000</v>
      </c>
    </row>
    <row r="442" spans="1:5" x14ac:dyDescent="0.25">
      <c r="A442" s="167" t="s">
        <v>663</v>
      </c>
      <c r="B442" s="167" t="s">
        <v>22</v>
      </c>
      <c r="C442" s="168">
        <v>599182</v>
      </c>
      <c r="D442" s="168">
        <v>47000</v>
      </c>
      <c r="E442" s="168">
        <v>646182</v>
      </c>
    </row>
    <row r="443" spans="1:5" x14ac:dyDescent="0.25">
      <c r="A443" s="165" t="s">
        <v>724</v>
      </c>
      <c r="B443" s="165" t="s">
        <v>7</v>
      </c>
      <c r="C443" s="166">
        <v>2324377</v>
      </c>
      <c r="D443" s="166">
        <v>48326</v>
      </c>
      <c r="E443" s="166">
        <v>2372703</v>
      </c>
    </row>
    <row r="444" spans="1:5" x14ac:dyDescent="0.25">
      <c r="A444" s="165" t="s">
        <v>680</v>
      </c>
      <c r="B444" s="165" t="s">
        <v>7</v>
      </c>
      <c r="C444" s="166">
        <v>154026</v>
      </c>
      <c r="D444" s="166">
        <v>4678</v>
      </c>
      <c r="E444" s="166">
        <v>158704</v>
      </c>
    </row>
    <row r="445" spans="1:5" ht="14.45" customHeight="1" x14ac:dyDescent="0.25">
      <c r="A445" s="165" t="s">
        <v>681</v>
      </c>
      <c r="B445" s="165" t="s">
        <v>7</v>
      </c>
      <c r="C445" s="166">
        <v>154026</v>
      </c>
      <c r="D445" s="166">
        <v>4678</v>
      </c>
      <c r="E445" s="166">
        <v>158704</v>
      </c>
    </row>
    <row r="446" spans="1:5" x14ac:dyDescent="0.25">
      <c r="A446" s="167" t="s">
        <v>660</v>
      </c>
      <c r="B446" s="167" t="s">
        <v>626</v>
      </c>
      <c r="C446" s="168">
        <v>117502</v>
      </c>
      <c r="D446" s="168">
        <v>4537</v>
      </c>
      <c r="E446" s="168">
        <v>122039</v>
      </c>
    </row>
    <row r="447" spans="1:5" x14ac:dyDescent="0.25">
      <c r="A447" s="167" t="s">
        <v>661</v>
      </c>
      <c r="B447" s="167" t="s">
        <v>18</v>
      </c>
      <c r="C447" s="168">
        <v>35274</v>
      </c>
      <c r="D447" s="168">
        <v>-3290</v>
      </c>
      <c r="E447" s="168">
        <v>31984</v>
      </c>
    </row>
    <row r="448" spans="1:5" x14ac:dyDescent="0.25">
      <c r="A448" s="167" t="s">
        <v>662</v>
      </c>
      <c r="B448" s="167" t="s">
        <v>20</v>
      </c>
      <c r="C448" s="168">
        <v>1250</v>
      </c>
      <c r="D448" s="168">
        <v>3431</v>
      </c>
      <c r="E448" s="168">
        <v>4681</v>
      </c>
    </row>
    <row r="449" spans="1:5" x14ac:dyDescent="0.25">
      <c r="A449" s="165" t="s">
        <v>712</v>
      </c>
      <c r="B449" s="165" t="s">
        <v>7</v>
      </c>
      <c r="C449" s="166">
        <v>24325</v>
      </c>
      <c r="D449" s="166">
        <v>0</v>
      </c>
      <c r="E449" s="166">
        <v>24325</v>
      </c>
    </row>
    <row r="450" spans="1:5" x14ac:dyDescent="0.25">
      <c r="A450" s="165" t="s">
        <v>725</v>
      </c>
      <c r="B450" s="165" t="s">
        <v>7</v>
      </c>
      <c r="C450" s="166">
        <v>24325</v>
      </c>
      <c r="D450" s="166">
        <v>0</v>
      </c>
      <c r="E450" s="166">
        <v>24325</v>
      </c>
    </row>
    <row r="451" spans="1:5" x14ac:dyDescent="0.25">
      <c r="A451" s="167" t="s">
        <v>661</v>
      </c>
      <c r="B451" s="167" t="s">
        <v>18</v>
      </c>
      <c r="C451" s="168">
        <v>4575</v>
      </c>
      <c r="D451" s="168">
        <v>0</v>
      </c>
      <c r="E451" s="168">
        <v>4575</v>
      </c>
    </row>
    <row r="452" spans="1:5" ht="26.25" x14ac:dyDescent="0.25">
      <c r="A452" s="167" t="s">
        <v>666</v>
      </c>
      <c r="B452" s="167" t="s">
        <v>632</v>
      </c>
      <c r="C452" s="168">
        <v>19750</v>
      </c>
      <c r="D452" s="168">
        <v>0</v>
      </c>
      <c r="E452" s="168">
        <v>19750</v>
      </c>
    </row>
    <row r="453" spans="1:5" x14ac:dyDescent="0.25">
      <c r="A453" s="165" t="s">
        <v>682</v>
      </c>
      <c r="B453" s="165" t="s">
        <v>7</v>
      </c>
      <c r="C453" s="166">
        <v>455245</v>
      </c>
      <c r="D453" s="166">
        <v>19914</v>
      </c>
      <c r="E453" s="166">
        <v>475159</v>
      </c>
    </row>
    <row r="454" spans="1:5" x14ac:dyDescent="0.25">
      <c r="A454" s="165" t="s">
        <v>684</v>
      </c>
      <c r="B454" s="165" t="s">
        <v>7</v>
      </c>
      <c r="C454" s="166">
        <v>455245</v>
      </c>
      <c r="D454" s="166">
        <v>19914</v>
      </c>
      <c r="E454" s="166">
        <v>475159</v>
      </c>
    </row>
    <row r="455" spans="1:5" x14ac:dyDescent="0.25">
      <c r="A455" s="167" t="s">
        <v>660</v>
      </c>
      <c r="B455" s="167" t="s">
        <v>626</v>
      </c>
      <c r="C455" s="168">
        <v>12437</v>
      </c>
      <c r="D455" s="168">
        <v>1244</v>
      </c>
      <c r="E455" s="168">
        <v>13681</v>
      </c>
    </row>
    <row r="456" spans="1:5" x14ac:dyDescent="0.25">
      <c r="A456" s="167" t="s">
        <v>661</v>
      </c>
      <c r="B456" s="167" t="s">
        <v>18</v>
      </c>
      <c r="C456" s="168">
        <v>321047</v>
      </c>
      <c r="D456" s="168">
        <v>18670</v>
      </c>
      <c r="E456" s="168">
        <v>339717</v>
      </c>
    </row>
    <row r="457" spans="1:5" x14ac:dyDescent="0.25">
      <c r="A457" s="167" t="s">
        <v>662</v>
      </c>
      <c r="B457" s="167" t="s">
        <v>20</v>
      </c>
      <c r="C457" s="168">
        <v>121761</v>
      </c>
      <c r="D457" s="168">
        <v>0</v>
      </c>
      <c r="E457" s="168">
        <v>121761</v>
      </c>
    </row>
    <row r="458" spans="1:5" x14ac:dyDescent="0.25">
      <c r="A458" s="165" t="s">
        <v>686</v>
      </c>
      <c r="B458" s="165" t="s">
        <v>7</v>
      </c>
      <c r="C458" s="166">
        <v>54205</v>
      </c>
      <c r="D458" s="166">
        <v>0</v>
      </c>
      <c r="E458" s="166">
        <v>54205</v>
      </c>
    </row>
    <row r="459" spans="1:5" x14ac:dyDescent="0.25">
      <c r="A459" s="165" t="s">
        <v>687</v>
      </c>
      <c r="B459" s="165" t="s">
        <v>7</v>
      </c>
      <c r="C459" s="166">
        <v>19974</v>
      </c>
      <c r="D459" s="166">
        <v>0</v>
      </c>
      <c r="E459" s="166">
        <v>19974</v>
      </c>
    </row>
    <row r="460" spans="1:5" x14ac:dyDescent="0.25">
      <c r="A460" s="167" t="s">
        <v>661</v>
      </c>
      <c r="B460" s="167" t="s">
        <v>18</v>
      </c>
      <c r="C460" s="168">
        <v>19974</v>
      </c>
      <c r="D460" s="168">
        <v>0</v>
      </c>
      <c r="E460" s="168">
        <v>19974</v>
      </c>
    </row>
    <row r="461" spans="1:5" x14ac:dyDescent="0.25">
      <c r="A461" s="165" t="s">
        <v>688</v>
      </c>
      <c r="B461" s="165" t="s">
        <v>7</v>
      </c>
      <c r="C461" s="166">
        <v>34231</v>
      </c>
      <c r="D461" s="166">
        <v>0</v>
      </c>
      <c r="E461" s="166">
        <v>34231</v>
      </c>
    </row>
    <row r="462" spans="1:5" x14ac:dyDescent="0.25">
      <c r="A462" s="167" t="s">
        <v>661</v>
      </c>
      <c r="B462" s="167" t="s">
        <v>18</v>
      </c>
      <c r="C462" s="168">
        <v>34231</v>
      </c>
      <c r="D462" s="168">
        <v>0</v>
      </c>
      <c r="E462" s="168">
        <v>34231</v>
      </c>
    </row>
    <row r="463" spans="1:5" x14ac:dyDescent="0.25">
      <c r="A463" s="165" t="s">
        <v>689</v>
      </c>
      <c r="B463" s="165" t="s">
        <v>7</v>
      </c>
      <c r="C463" s="166">
        <v>858213</v>
      </c>
      <c r="D463" s="166">
        <v>8106</v>
      </c>
      <c r="E463" s="166">
        <v>866319</v>
      </c>
    </row>
    <row r="464" spans="1:5" x14ac:dyDescent="0.25">
      <c r="A464" s="165" t="s">
        <v>691</v>
      </c>
      <c r="B464" s="165" t="s">
        <v>7</v>
      </c>
      <c r="C464" s="166">
        <v>205595</v>
      </c>
      <c r="D464" s="166">
        <v>0</v>
      </c>
      <c r="E464" s="166">
        <v>205595</v>
      </c>
    </row>
    <row r="465" spans="1:5" x14ac:dyDescent="0.25">
      <c r="A465" s="167" t="s">
        <v>661</v>
      </c>
      <c r="B465" s="167" t="s">
        <v>18</v>
      </c>
      <c r="C465" s="168">
        <v>205595</v>
      </c>
      <c r="D465" s="168">
        <v>0</v>
      </c>
      <c r="E465" s="168">
        <v>205595</v>
      </c>
    </row>
    <row r="466" spans="1:5" ht="26.25" x14ac:dyDescent="0.25">
      <c r="A466" s="165" t="s">
        <v>692</v>
      </c>
      <c r="B466" s="165" t="s">
        <v>7</v>
      </c>
      <c r="C466" s="166">
        <v>652618</v>
      </c>
      <c r="D466" s="166">
        <v>8106</v>
      </c>
      <c r="E466" s="166">
        <v>660724</v>
      </c>
    </row>
    <row r="467" spans="1:5" x14ac:dyDescent="0.25">
      <c r="A467" s="167" t="s">
        <v>660</v>
      </c>
      <c r="B467" s="167" t="s">
        <v>626</v>
      </c>
      <c r="C467" s="168">
        <v>121443</v>
      </c>
      <c r="D467" s="168">
        <v>7742</v>
      </c>
      <c r="E467" s="168">
        <v>129185</v>
      </c>
    </row>
    <row r="468" spans="1:5" x14ac:dyDescent="0.25">
      <c r="A468" s="167" t="s">
        <v>661</v>
      </c>
      <c r="B468" s="167" t="s">
        <v>18</v>
      </c>
      <c r="C468" s="168">
        <v>227085</v>
      </c>
      <c r="D468" s="168">
        <v>364</v>
      </c>
      <c r="E468" s="168">
        <v>227449</v>
      </c>
    </row>
    <row r="469" spans="1:5" x14ac:dyDescent="0.25">
      <c r="A469" s="167" t="s">
        <v>685</v>
      </c>
      <c r="B469" s="167" t="s">
        <v>628</v>
      </c>
      <c r="C469" s="168">
        <v>295740</v>
      </c>
      <c r="D469" s="168">
        <v>0</v>
      </c>
      <c r="E469" s="168">
        <v>295740</v>
      </c>
    </row>
    <row r="470" spans="1:5" x14ac:dyDescent="0.25">
      <c r="A470" s="167" t="s">
        <v>663</v>
      </c>
      <c r="B470" s="167" t="s">
        <v>22</v>
      </c>
      <c r="C470" s="168">
        <v>8350</v>
      </c>
      <c r="D470" s="168">
        <v>0</v>
      </c>
      <c r="E470" s="168">
        <v>8350</v>
      </c>
    </row>
    <row r="471" spans="1:5" x14ac:dyDescent="0.25">
      <c r="A471" s="165" t="s">
        <v>41</v>
      </c>
      <c r="B471" s="165" t="s">
        <v>7</v>
      </c>
      <c r="C471" s="166">
        <v>260677</v>
      </c>
      <c r="D471" s="166">
        <v>7726</v>
      </c>
      <c r="E471" s="166">
        <v>268403</v>
      </c>
    </row>
    <row r="472" spans="1:5" x14ac:dyDescent="0.25">
      <c r="A472" s="165" t="s">
        <v>693</v>
      </c>
      <c r="B472" s="165" t="s">
        <v>7</v>
      </c>
      <c r="C472" s="166">
        <v>31926</v>
      </c>
      <c r="D472" s="166">
        <v>0</v>
      </c>
      <c r="E472" s="166">
        <v>31926</v>
      </c>
    </row>
    <row r="473" spans="1:5" x14ac:dyDescent="0.25">
      <c r="A473" s="167" t="s">
        <v>660</v>
      </c>
      <c r="B473" s="167" t="s">
        <v>626</v>
      </c>
      <c r="C473" s="168">
        <v>16735</v>
      </c>
      <c r="D473" s="168">
        <v>0</v>
      </c>
      <c r="E473" s="168">
        <v>16735</v>
      </c>
    </row>
    <row r="474" spans="1:5" x14ac:dyDescent="0.25">
      <c r="A474" s="167" t="s">
        <v>661</v>
      </c>
      <c r="B474" s="167" t="s">
        <v>18</v>
      </c>
      <c r="C474" s="168">
        <v>15191</v>
      </c>
      <c r="D474" s="168">
        <v>0</v>
      </c>
      <c r="E474" s="168">
        <v>15191</v>
      </c>
    </row>
    <row r="475" spans="1:5" x14ac:dyDescent="0.25">
      <c r="A475" s="165" t="s">
        <v>40</v>
      </c>
      <c r="B475" s="165" t="s">
        <v>7</v>
      </c>
      <c r="C475" s="166">
        <v>228751</v>
      </c>
      <c r="D475" s="166">
        <v>7726</v>
      </c>
      <c r="E475" s="166">
        <v>236477</v>
      </c>
    </row>
    <row r="476" spans="1:5" x14ac:dyDescent="0.25">
      <c r="A476" s="167" t="s">
        <v>660</v>
      </c>
      <c r="B476" s="167" t="s">
        <v>626</v>
      </c>
      <c r="C476" s="168">
        <v>124937</v>
      </c>
      <c r="D476" s="168">
        <v>7710</v>
      </c>
      <c r="E476" s="168">
        <v>132647</v>
      </c>
    </row>
    <row r="477" spans="1:5" x14ac:dyDescent="0.25">
      <c r="A477" s="167" t="s">
        <v>661</v>
      </c>
      <c r="B477" s="167" t="s">
        <v>18</v>
      </c>
      <c r="C477" s="168">
        <v>69800</v>
      </c>
      <c r="D477" s="168">
        <v>16</v>
      </c>
      <c r="E477" s="168">
        <v>69816</v>
      </c>
    </row>
    <row r="478" spans="1:5" x14ac:dyDescent="0.25">
      <c r="A478" s="167" t="s">
        <v>662</v>
      </c>
      <c r="B478" s="167" t="s">
        <v>20</v>
      </c>
      <c r="C478" s="168">
        <v>34014</v>
      </c>
      <c r="D478" s="168">
        <v>0</v>
      </c>
      <c r="E478" s="168">
        <v>34014</v>
      </c>
    </row>
    <row r="479" spans="1:5" x14ac:dyDescent="0.25">
      <c r="A479" s="165" t="s">
        <v>34</v>
      </c>
      <c r="B479" s="165" t="s">
        <v>7</v>
      </c>
      <c r="C479" s="166">
        <v>517686</v>
      </c>
      <c r="D479" s="166">
        <v>7902</v>
      </c>
      <c r="E479" s="166">
        <v>525588</v>
      </c>
    </row>
    <row r="480" spans="1:5" x14ac:dyDescent="0.25">
      <c r="A480" s="165" t="s">
        <v>664</v>
      </c>
      <c r="B480" s="165" t="s">
        <v>7</v>
      </c>
      <c r="C480" s="166">
        <v>308359</v>
      </c>
      <c r="D480" s="166">
        <v>4072</v>
      </c>
      <c r="E480" s="166">
        <v>312431</v>
      </c>
    </row>
    <row r="481" spans="1:5" x14ac:dyDescent="0.25">
      <c r="A481" s="167" t="s">
        <v>660</v>
      </c>
      <c r="B481" s="167" t="s">
        <v>626</v>
      </c>
      <c r="C481" s="168">
        <v>157019</v>
      </c>
      <c r="D481" s="168">
        <v>3184</v>
      </c>
      <c r="E481" s="168">
        <v>160203</v>
      </c>
    </row>
    <row r="482" spans="1:5" x14ac:dyDescent="0.25">
      <c r="A482" s="167" t="s">
        <v>661</v>
      </c>
      <c r="B482" s="167" t="s">
        <v>18</v>
      </c>
      <c r="C482" s="168">
        <v>130121</v>
      </c>
      <c r="D482" s="168">
        <v>888</v>
      </c>
      <c r="E482" s="168">
        <v>131009</v>
      </c>
    </row>
    <row r="483" spans="1:5" x14ac:dyDescent="0.25">
      <c r="A483" s="167" t="s">
        <v>662</v>
      </c>
      <c r="B483" s="167" t="s">
        <v>20</v>
      </c>
      <c r="C483" s="168">
        <v>21219</v>
      </c>
      <c r="D483" s="168">
        <v>0</v>
      </c>
      <c r="E483" s="168">
        <v>21219</v>
      </c>
    </row>
    <row r="484" spans="1:5" x14ac:dyDescent="0.25">
      <c r="A484" s="165" t="s">
        <v>665</v>
      </c>
      <c r="B484" s="165" t="s">
        <v>7</v>
      </c>
      <c r="C484" s="166">
        <v>209327</v>
      </c>
      <c r="D484" s="166">
        <v>3830</v>
      </c>
      <c r="E484" s="166">
        <v>213157</v>
      </c>
    </row>
    <row r="485" spans="1:5" x14ac:dyDescent="0.25">
      <c r="A485" s="167" t="s">
        <v>660</v>
      </c>
      <c r="B485" s="167" t="s">
        <v>626</v>
      </c>
      <c r="C485" s="168">
        <v>53515</v>
      </c>
      <c r="D485" s="168">
        <v>3830</v>
      </c>
      <c r="E485" s="168">
        <v>57345</v>
      </c>
    </row>
    <row r="486" spans="1:5" x14ac:dyDescent="0.25">
      <c r="A486" s="167" t="s">
        <v>661</v>
      </c>
      <c r="B486" s="167" t="s">
        <v>18</v>
      </c>
      <c r="C486" s="168">
        <v>155812</v>
      </c>
      <c r="D486" s="168">
        <v>0</v>
      </c>
      <c r="E486" s="168">
        <v>155812</v>
      </c>
    </row>
    <row r="487" spans="1:5" x14ac:dyDescent="0.25">
      <c r="A487" s="165" t="s">
        <v>726</v>
      </c>
      <c r="B487" s="165" t="s">
        <v>7</v>
      </c>
      <c r="C487" s="166">
        <v>4039635</v>
      </c>
      <c r="D487" s="166">
        <v>50399</v>
      </c>
      <c r="E487" s="166">
        <v>4090034</v>
      </c>
    </row>
    <row r="488" spans="1:5" x14ac:dyDescent="0.25">
      <c r="A488" s="165" t="s">
        <v>680</v>
      </c>
      <c r="B488" s="165" t="s">
        <v>7</v>
      </c>
      <c r="C488" s="166">
        <v>171968</v>
      </c>
      <c r="D488" s="166">
        <v>5276</v>
      </c>
      <c r="E488" s="166">
        <v>177244</v>
      </c>
    </row>
    <row r="489" spans="1:5" ht="26.25" x14ac:dyDescent="0.25">
      <c r="A489" s="165" t="s">
        <v>681</v>
      </c>
      <c r="B489" s="165" t="s">
        <v>7</v>
      </c>
      <c r="C489" s="166">
        <v>171968</v>
      </c>
      <c r="D489" s="166">
        <v>5276</v>
      </c>
      <c r="E489" s="166">
        <v>177244</v>
      </c>
    </row>
    <row r="490" spans="1:5" x14ac:dyDescent="0.25">
      <c r="A490" s="167" t="s">
        <v>660</v>
      </c>
      <c r="B490" s="167" t="s">
        <v>626</v>
      </c>
      <c r="C490" s="168">
        <v>149864</v>
      </c>
      <c r="D490" s="168">
        <v>6026</v>
      </c>
      <c r="E490" s="168">
        <v>155890</v>
      </c>
    </row>
    <row r="491" spans="1:5" x14ac:dyDescent="0.25">
      <c r="A491" s="167" t="s">
        <v>661</v>
      </c>
      <c r="B491" s="167" t="s">
        <v>18</v>
      </c>
      <c r="C491" s="168">
        <v>20654</v>
      </c>
      <c r="D491" s="168">
        <v>-750</v>
      </c>
      <c r="E491" s="168">
        <v>19904</v>
      </c>
    </row>
    <row r="492" spans="1:5" x14ac:dyDescent="0.25">
      <c r="A492" s="167" t="s">
        <v>662</v>
      </c>
      <c r="B492" s="167" t="s">
        <v>20</v>
      </c>
      <c r="C492" s="168">
        <v>1450</v>
      </c>
      <c r="D492" s="168">
        <v>0</v>
      </c>
      <c r="E492" s="168">
        <v>1450</v>
      </c>
    </row>
    <row r="493" spans="1:5" x14ac:dyDescent="0.25">
      <c r="A493" s="165" t="s">
        <v>682</v>
      </c>
      <c r="B493" s="165" t="s">
        <v>7</v>
      </c>
      <c r="C493" s="166">
        <v>1147087</v>
      </c>
      <c r="D493" s="166">
        <v>20379</v>
      </c>
      <c r="E493" s="166">
        <v>1167466</v>
      </c>
    </row>
    <row r="494" spans="1:5" ht="14.45" customHeight="1" x14ac:dyDescent="0.25">
      <c r="A494" s="165" t="s">
        <v>683</v>
      </c>
      <c r="B494" s="165" t="s">
        <v>7</v>
      </c>
      <c r="C494" s="166">
        <v>0</v>
      </c>
      <c r="D494" s="166">
        <v>9394</v>
      </c>
      <c r="E494" s="166">
        <v>9394</v>
      </c>
    </row>
    <row r="495" spans="1:5" x14ac:dyDescent="0.25">
      <c r="A495" s="167" t="s">
        <v>661</v>
      </c>
      <c r="B495" s="167" t="s">
        <v>18</v>
      </c>
      <c r="C495" s="168">
        <v>0</v>
      </c>
      <c r="D495" s="168">
        <v>603</v>
      </c>
      <c r="E495" s="168">
        <v>603</v>
      </c>
    </row>
    <row r="496" spans="1:5" x14ac:dyDescent="0.25">
      <c r="A496" s="167" t="s">
        <v>662</v>
      </c>
      <c r="B496" s="167" t="s">
        <v>20</v>
      </c>
      <c r="C496" s="168">
        <v>0</v>
      </c>
      <c r="D496" s="168">
        <v>8791</v>
      </c>
      <c r="E496" s="168">
        <v>8791</v>
      </c>
    </row>
    <row r="497" spans="1:5" x14ac:dyDescent="0.25">
      <c r="A497" s="165" t="s">
        <v>684</v>
      </c>
      <c r="B497" s="165" t="s">
        <v>7</v>
      </c>
      <c r="C497" s="166">
        <v>442232</v>
      </c>
      <c r="D497" s="166">
        <v>10985</v>
      </c>
      <c r="E497" s="166">
        <v>453217</v>
      </c>
    </row>
    <row r="498" spans="1:5" x14ac:dyDescent="0.25">
      <c r="A498" s="167" t="s">
        <v>660</v>
      </c>
      <c r="B498" s="167" t="s">
        <v>626</v>
      </c>
      <c r="C498" s="168">
        <v>32934</v>
      </c>
      <c r="D498" s="168">
        <v>500</v>
      </c>
      <c r="E498" s="168">
        <v>33434</v>
      </c>
    </row>
    <row r="499" spans="1:5" x14ac:dyDescent="0.25">
      <c r="A499" s="167" t="s">
        <v>661</v>
      </c>
      <c r="B499" s="167" t="s">
        <v>18</v>
      </c>
      <c r="C499" s="168">
        <v>234588</v>
      </c>
      <c r="D499" s="168">
        <v>10485</v>
      </c>
      <c r="E499" s="168">
        <v>245073</v>
      </c>
    </row>
    <row r="500" spans="1:5" x14ac:dyDescent="0.25">
      <c r="A500" s="167" t="s">
        <v>662</v>
      </c>
      <c r="B500" s="167" t="s">
        <v>20</v>
      </c>
      <c r="C500" s="168">
        <v>174710</v>
      </c>
      <c r="D500" s="168">
        <v>0</v>
      </c>
      <c r="E500" s="168">
        <v>174710</v>
      </c>
    </row>
    <row r="501" spans="1:5" x14ac:dyDescent="0.25">
      <c r="A501" s="165" t="s">
        <v>716</v>
      </c>
      <c r="B501" s="165" t="s">
        <v>7</v>
      </c>
      <c r="C501" s="166">
        <v>704855</v>
      </c>
      <c r="D501" s="166">
        <v>0</v>
      </c>
      <c r="E501" s="166">
        <v>704855</v>
      </c>
    </row>
    <row r="502" spans="1:5" x14ac:dyDescent="0.25">
      <c r="A502" s="167" t="s">
        <v>661</v>
      </c>
      <c r="B502" s="167" t="s">
        <v>18</v>
      </c>
      <c r="C502" s="168">
        <v>0</v>
      </c>
      <c r="D502" s="168">
        <v>6814</v>
      </c>
      <c r="E502" s="168">
        <v>6814</v>
      </c>
    </row>
    <row r="503" spans="1:5" x14ac:dyDescent="0.25">
      <c r="A503" s="167" t="s">
        <v>662</v>
      </c>
      <c r="B503" s="167" t="s">
        <v>20</v>
      </c>
      <c r="C503" s="168">
        <v>704855</v>
      </c>
      <c r="D503" s="168">
        <v>-6814</v>
      </c>
      <c r="E503" s="168">
        <v>698041</v>
      </c>
    </row>
    <row r="504" spans="1:5" x14ac:dyDescent="0.25">
      <c r="A504" s="165" t="s">
        <v>686</v>
      </c>
      <c r="B504" s="165" t="s">
        <v>7</v>
      </c>
      <c r="C504" s="166">
        <v>168251</v>
      </c>
      <c r="D504" s="166">
        <v>719</v>
      </c>
      <c r="E504" s="166">
        <v>168970</v>
      </c>
    </row>
    <row r="505" spans="1:5" x14ac:dyDescent="0.25">
      <c r="A505" s="165" t="s">
        <v>687</v>
      </c>
      <c r="B505" s="165" t="s">
        <v>7</v>
      </c>
      <c r="C505" s="166">
        <v>65324</v>
      </c>
      <c r="D505" s="166">
        <v>0</v>
      </c>
      <c r="E505" s="166">
        <v>65324</v>
      </c>
    </row>
    <row r="506" spans="1:5" x14ac:dyDescent="0.25">
      <c r="A506" s="167" t="s">
        <v>661</v>
      </c>
      <c r="B506" s="167" t="s">
        <v>18</v>
      </c>
      <c r="C506" s="168">
        <v>65324</v>
      </c>
      <c r="D506" s="168">
        <v>0</v>
      </c>
      <c r="E506" s="168">
        <v>65324</v>
      </c>
    </row>
    <row r="507" spans="1:5" x14ac:dyDescent="0.25">
      <c r="A507" s="165" t="s">
        <v>688</v>
      </c>
      <c r="B507" s="165" t="s">
        <v>7</v>
      </c>
      <c r="C507" s="166">
        <v>102927</v>
      </c>
      <c r="D507" s="166">
        <v>719</v>
      </c>
      <c r="E507" s="166">
        <v>103646</v>
      </c>
    </row>
    <row r="508" spans="1:5" x14ac:dyDescent="0.25">
      <c r="A508" s="167" t="s">
        <v>660</v>
      </c>
      <c r="B508" s="167" t="s">
        <v>626</v>
      </c>
      <c r="C508" s="168">
        <v>25324</v>
      </c>
      <c r="D508" s="168">
        <v>719</v>
      </c>
      <c r="E508" s="168">
        <v>26043</v>
      </c>
    </row>
    <row r="509" spans="1:5" x14ac:dyDescent="0.25">
      <c r="A509" s="167" t="s">
        <v>661</v>
      </c>
      <c r="B509" s="167" t="s">
        <v>18</v>
      </c>
      <c r="C509" s="168">
        <v>68262</v>
      </c>
      <c r="D509" s="168">
        <v>0</v>
      </c>
      <c r="E509" s="168">
        <v>68262</v>
      </c>
    </row>
    <row r="510" spans="1:5" x14ac:dyDescent="0.25">
      <c r="A510" s="167" t="s">
        <v>662</v>
      </c>
      <c r="B510" s="167" t="s">
        <v>20</v>
      </c>
      <c r="C510" s="168">
        <v>9341</v>
      </c>
      <c r="D510" s="168">
        <v>0</v>
      </c>
      <c r="E510" s="168">
        <v>9341</v>
      </c>
    </row>
    <row r="511" spans="1:5" x14ac:dyDescent="0.25">
      <c r="A511" s="165" t="s">
        <v>689</v>
      </c>
      <c r="B511" s="165" t="s">
        <v>7</v>
      </c>
      <c r="C511" s="166">
        <v>1973538</v>
      </c>
      <c r="D511" s="166">
        <v>12426</v>
      </c>
      <c r="E511" s="166">
        <v>1985964</v>
      </c>
    </row>
    <row r="512" spans="1:5" x14ac:dyDescent="0.25">
      <c r="A512" s="165" t="s">
        <v>690</v>
      </c>
      <c r="B512" s="165" t="s">
        <v>7</v>
      </c>
      <c r="C512" s="166">
        <v>78029</v>
      </c>
      <c r="D512" s="166">
        <v>719</v>
      </c>
      <c r="E512" s="166">
        <v>78748</v>
      </c>
    </row>
    <row r="513" spans="1:5" x14ac:dyDescent="0.25">
      <c r="A513" s="167" t="s">
        <v>660</v>
      </c>
      <c r="B513" s="167" t="s">
        <v>626</v>
      </c>
      <c r="C513" s="168">
        <v>26813</v>
      </c>
      <c r="D513" s="168">
        <v>719</v>
      </c>
      <c r="E513" s="168">
        <v>27532</v>
      </c>
    </row>
    <row r="514" spans="1:5" x14ac:dyDescent="0.25">
      <c r="A514" s="167" t="s">
        <v>661</v>
      </c>
      <c r="B514" s="167" t="s">
        <v>18</v>
      </c>
      <c r="C514" s="168">
        <v>51216</v>
      </c>
      <c r="D514" s="168">
        <v>0</v>
      </c>
      <c r="E514" s="168">
        <v>51216</v>
      </c>
    </row>
    <row r="515" spans="1:5" x14ac:dyDescent="0.25">
      <c r="A515" s="165" t="s">
        <v>691</v>
      </c>
      <c r="B515" s="165" t="s">
        <v>7</v>
      </c>
      <c r="C515" s="166">
        <v>59355</v>
      </c>
      <c r="D515" s="166">
        <v>0</v>
      </c>
      <c r="E515" s="166">
        <v>59355</v>
      </c>
    </row>
    <row r="516" spans="1:5" x14ac:dyDescent="0.25">
      <c r="A516" s="167" t="s">
        <v>661</v>
      </c>
      <c r="B516" s="167" t="s">
        <v>18</v>
      </c>
      <c r="C516" s="168">
        <v>59355</v>
      </c>
      <c r="D516" s="168">
        <v>0</v>
      </c>
      <c r="E516" s="168">
        <v>59355</v>
      </c>
    </row>
    <row r="517" spans="1:5" ht="26.25" x14ac:dyDescent="0.25">
      <c r="A517" s="165" t="s">
        <v>692</v>
      </c>
      <c r="B517" s="165" t="s">
        <v>7</v>
      </c>
      <c r="C517" s="166">
        <v>1836154</v>
      </c>
      <c r="D517" s="166">
        <v>11707</v>
      </c>
      <c r="E517" s="166">
        <v>1847861</v>
      </c>
    </row>
    <row r="518" spans="1:5" x14ac:dyDescent="0.25">
      <c r="A518" s="167" t="s">
        <v>660</v>
      </c>
      <c r="B518" s="167" t="s">
        <v>626</v>
      </c>
      <c r="C518" s="168">
        <v>318433</v>
      </c>
      <c r="D518" s="168">
        <v>9410</v>
      </c>
      <c r="E518" s="168">
        <v>327843</v>
      </c>
    </row>
    <row r="519" spans="1:5" x14ac:dyDescent="0.25">
      <c r="A519" s="167" t="s">
        <v>661</v>
      </c>
      <c r="B519" s="167" t="s">
        <v>18</v>
      </c>
      <c r="C519" s="168">
        <v>1374132</v>
      </c>
      <c r="D519" s="168">
        <v>2297</v>
      </c>
      <c r="E519" s="168">
        <v>1376429</v>
      </c>
    </row>
    <row r="520" spans="1:5" x14ac:dyDescent="0.25">
      <c r="A520" s="167" t="s">
        <v>662</v>
      </c>
      <c r="B520" s="167" t="s">
        <v>20</v>
      </c>
      <c r="C520" s="168">
        <v>140338</v>
      </c>
      <c r="D520" s="168">
        <v>0</v>
      </c>
      <c r="E520" s="168">
        <v>140338</v>
      </c>
    </row>
    <row r="521" spans="1:5" x14ac:dyDescent="0.25">
      <c r="A521" s="167" t="s">
        <v>663</v>
      </c>
      <c r="B521" s="167" t="s">
        <v>22</v>
      </c>
      <c r="C521" s="168">
        <v>3251</v>
      </c>
      <c r="D521" s="168">
        <v>0</v>
      </c>
      <c r="E521" s="168">
        <v>3251</v>
      </c>
    </row>
    <row r="522" spans="1:5" x14ac:dyDescent="0.25">
      <c r="A522" s="165" t="s">
        <v>41</v>
      </c>
      <c r="B522" s="165" t="s">
        <v>7</v>
      </c>
      <c r="C522" s="166">
        <v>519713</v>
      </c>
      <c r="D522" s="166">
        <v>11599</v>
      </c>
      <c r="E522" s="166">
        <v>531312</v>
      </c>
    </row>
    <row r="523" spans="1:5" x14ac:dyDescent="0.25">
      <c r="A523" s="165" t="s">
        <v>693</v>
      </c>
      <c r="B523" s="165" t="s">
        <v>7</v>
      </c>
      <c r="C523" s="166">
        <v>96324</v>
      </c>
      <c r="D523" s="166">
        <v>1746</v>
      </c>
      <c r="E523" s="166">
        <v>98070</v>
      </c>
    </row>
    <row r="524" spans="1:5" x14ac:dyDescent="0.25">
      <c r="A524" s="167" t="s">
        <v>660</v>
      </c>
      <c r="B524" s="167" t="s">
        <v>626</v>
      </c>
      <c r="C524" s="168">
        <v>27461</v>
      </c>
      <c r="D524" s="168">
        <v>1746</v>
      </c>
      <c r="E524" s="168">
        <v>29207</v>
      </c>
    </row>
    <row r="525" spans="1:5" x14ac:dyDescent="0.25">
      <c r="A525" s="167" t="s">
        <v>661</v>
      </c>
      <c r="B525" s="167" t="s">
        <v>18</v>
      </c>
      <c r="C525" s="168">
        <v>43843</v>
      </c>
      <c r="D525" s="168">
        <v>0</v>
      </c>
      <c r="E525" s="168">
        <v>43843</v>
      </c>
    </row>
    <row r="526" spans="1:5" x14ac:dyDescent="0.25">
      <c r="A526" s="167" t="s">
        <v>662</v>
      </c>
      <c r="B526" s="167" t="s">
        <v>20</v>
      </c>
      <c r="C526" s="168">
        <v>25020</v>
      </c>
      <c r="D526" s="168">
        <v>0</v>
      </c>
      <c r="E526" s="168">
        <v>25020</v>
      </c>
    </row>
    <row r="527" spans="1:5" x14ac:dyDescent="0.25">
      <c r="A527" s="165" t="s">
        <v>40</v>
      </c>
      <c r="B527" s="165" t="s">
        <v>7</v>
      </c>
      <c r="C527" s="166">
        <v>423389</v>
      </c>
      <c r="D527" s="166">
        <v>9853</v>
      </c>
      <c r="E527" s="166">
        <v>433242</v>
      </c>
    </row>
    <row r="528" spans="1:5" x14ac:dyDescent="0.25">
      <c r="A528" s="167" t="s">
        <v>660</v>
      </c>
      <c r="B528" s="167" t="s">
        <v>626</v>
      </c>
      <c r="C528" s="168">
        <v>220096</v>
      </c>
      <c r="D528" s="168">
        <v>9889</v>
      </c>
      <c r="E528" s="168">
        <v>229985</v>
      </c>
    </row>
    <row r="529" spans="1:5" x14ac:dyDescent="0.25">
      <c r="A529" s="167" t="s">
        <v>661</v>
      </c>
      <c r="B529" s="167" t="s">
        <v>18</v>
      </c>
      <c r="C529" s="168">
        <v>182815</v>
      </c>
      <c r="D529" s="168">
        <v>-36</v>
      </c>
      <c r="E529" s="168">
        <v>182779</v>
      </c>
    </row>
    <row r="530" spans="1:5" x14ac:dyDescent="0.25">
      <c r="A530" s="167" t="s">
        <v>662</v>
      </c>
      <c r="B530" s="167" t="s">
        <v>20</v>
      </c>
      <c r="C530" s="168">
        <v>20478</v>
      </c>
      <c r="D530" s="168">
        <v>0</v>
      </c>
      <c r="E530" s="168">
        <v>20478</v>
      </c>
    </row>
    <row r="531" spans="1:5" x14ac:dyDescent="0.25">
      <c r="A531" s="165" t="s">
        <v>34</v>
      </c>
      <c r="B531" s="165" t="s">
        <v>7</v>
      </c>
      <c r="C531" s="166">
        <v>59078</v>
      </c>
      <c r="D531" s="166">
        <v>0</v>
      </c>
      <c r="E531" s="166">
        <v>59078</v>
      </c>
    </row>
    <row r="532" spans="1:5" x14ac:dyDescent="0.25">
      <c r="A532" s="165" t="s">
        <v>665</v>
      </c>
      <c r="B532" s="165" t="s">
        <v>7</v>
      </c>
      <c r="C532" s="166">
        <v>59078</v>
      </c>
      <c r="D532" s="166">
        <v>0</v>
      </c>
      <c r="E532" s="166">
        <v>59078</v>
      </c>
    </row>
    <row r="533" spans="1:5" x14ac:dyDescent="0.25">
      <c r="A533" s="167" t="s">
        <v>661</v>
      </c>
      <c r="B533" s="167" t="s">
        <v>18</v>
      </c>
      <c r="C533" s="168">
        <v>59078</v>
      </c>
      <c r="D533" s="168">
        <v>0</v>
      </c>
      <c r="E533" s="168">
        <v>59078</v>
      </c>
    </row>
    <row r="534" spans="1:5" x14ac:dyDescent="0.25">
      <c r="A534" s="165" t="s">
        <v>727</v>
      </c>
      <c r="B534" s="165" t="s">
        <v>7</v>
      </c>
      <c r="C534" s="166">
        <v>3320376</v>
      </c>
      <c r="D534" s="166">
        <v>46841</v>
      </c>
      <c r="E534" s="166">
        <v>3367217</v>
      </c>
    </row>
    <row r="535" spans="1:5" x14ac:dyDescent="0.25">
      <c r="A535" s="165" t="s">
        <v>680</v>
      </c>
      <c r="B535" s="165" t="s">
        <v>7</v>
      </c>
      <c r="C535" s="166">
        <v>376426</v>
      </c>
      <c r="D535" s="166">
        <v>8094</v>
      </c>
      <c r="E535" s="166">
        <v>384520</v>
      </c>
    </row>
    <row r="536" spans="1:5" ht="14.45" customHeight="1" x14ac:dyDescent="0.25">
      <c r="A536" s="165" t="s">
        <v>681</v>
      </c>
      <c r="B536" s="165" t="s">
        <v>7</v>
      </c>
      <c r="C536" s="166">
        <v>376426</v>
      </c>
      <c r="D536" s="166">
        <v>8094</v>
      </c>
      <c r="E536" s="166">
        <v>384520</v>
      </c>
    </row>
    <row r="537" spans="1:5" x14ac:dyDescent="0.25">
      <c r="A537" s="167" t="s">
        <v>660</v>
      </c>
      <c r="B537" s="167" t="s">
        <v>626</v>
      </c>
      <c r="C537" s="168">
        <v>330218</v>
      </c>
      <c r="D537" s="168">
        <v>8021</v>
      </c>
      <c r="E537" s="168">
        <v>338239</v>
      </c>
    </row>
    <row r="538" spans="1:5" x14ac:dyDescent="0.25">
      <c r="A538" s="167" t="s">
        <v>661</v>
      </c>
      <c r="B538" s="167" t="s">
        <v>18</v>
      </c>
      <c r="C538" s="168">
        <v>46208</v>
      </c>
      <c r="D538" s="168">
        <v>73</v>
      </c>
      <c r="E538" s="168">
        <v>46281</v>
      </c>
    </row>
    <row r="539" spans="1:5" x14ac:dyDescent="0.25">
      <c r="A539" s="165" t="s">
        <v>712</v>
      </c>
      <c r="B539" s="165" t="s">
        <v>7</v>
      </c>
      <c r="C539" s="166">
        <v>18075</v>
      </c>
      <c r="D539" s="166">
        <v>0</v>
      </c>
      <c r="E539" s="166">
        <v>18075</v>
      </c>
    </row>
    <row r="540" spans="1:5" ht="14.45" customHeight="1" x14ac:dyDescent="0.25">
      <c r="A540" s="165" t="s">
        <v>728</v>
      </c>
      <c r="B540" s="165" t="s">
        <v>7</v>
      </c>
      <c r="C540" s="166">
        <v>18075</v>
      </c>
      <c r="D540" s="166">
        <v>0</v>
      </c>
      <c r="E540" s="166">
        <v>18075</v>
      </c>
    </row>
    <row r="541" spans="1:5" x14ac:dyDescent="0.25">
      <c r="A541" s="167" t="s">
        <v>660</v>
      </c>
      <c r="B541" s="167" t="s">
        <v>626</v>
      </c>
      <c r="C541" s="168">
        <v>3940</v>
      </c>
      <c r="D541" s="168">
        <v>0</v>
      </c>
      <c r="E541" s="168">
        <v>3940</v>
      </c>
    </row>
    <row r="542" spans="1:5" x14ac:dyDescent="0.25">
      <c r="A542" s="167" t="s">
        <v>661</v>
      </c>
      <c r="B542" s="167" t="s">
        <v>18</v>
      </c>
      <c r="C542" s="168">
        <v>14135</v>
      </c>
      <c r="D542" s="168">
        <v>0</v>
      </c>
      <c r="E542" s="168">
        <v>14135</v>
      </c>
    </row>
    <row r="543" spans="1:5" x14ac:dyDescent="0.25">
      <c r="A543" s="165" t="s">
        <v>682</v>
      </c>
      <c r="B543" s="165" t="s">
        <v>7</v>
      </c>
      <c r="C543" s="166">
        <v>614221</v>
      </c>
      <c r="D543" s="166">
        <v>25100</v>
      </c>
      <c r="E543" s="166">
        <v>639321</v>
      </c>
    </row>
    <row r="544" spans="1:5" x14ac:dyDescent="0.25">
      <c r="A544" s="165" t="s">
        <v>684</v>
      </c>
      <c r="B544" s="165" t="s">
        <v>7</v>
      </c>
      <c r="C544" s="166">
        <v>606588</v>
      </c>
      <c r="D544" s="166">
        <v>26640</v>
      </c>
      <c r="E544" s="166">
        <v>633228</v>
      </c>
    </row>
    <row r="545" spans="1:5" x14ac:dyDescent="0.25">
      <c r="A545" s="167" t="s">
        <v>660</v>
      </c>
      <c r="B545" s="167" t="s">
        <v>626</v>
      </c>
      <c r="C545" s="168">
        <v>41186</v>
      </c>
      <c r="D545" s="168">
        <v>0</v>
      </c>
      <c r="E545" s="168">
        <v>41186</v>
      </c>
    </row>
    <row r="546" spans="1:5" x14ac:dyDescent="0.25">
      <c r="A546" s="167" t="s">
        <v>661</v>
      </c>
      <c r="B546" s="167" t="s">
        <v>18</v>
      </c>
      <c r="C546" s="168">
        <v>471901</v>
      </c>
      <c r="D546" s="168">
        <v>26640</v>
      </c>
      <c r="E546" s="168">
        <v>498541</v>
      </c>
    </row>
    <row r="547" spans="1:5" x14ac:dyDescent="0.25">
      <c r="A547" s="167" t="s">
        <v>662</v>
      </c>
      <c r="B547" s="167" t="s">
        <v>20</v>
      </c>
      <c r="C547" s="168">
        <v>93501</v>
      </c>
      <c r="D547" s="168">
        <v>0</v>
      </c>
      <c r="E547" s="168">
        <v>93501</v>
      </c>
    </row>
    <row r="548" spans="1:5" x14ac:dyDescent="0.25">
      <c r="A548" s="165" t="s">
        <v>717</v>
      </c>
      <c r="B548" s="165" t="s">
        <v>7</v>
      </c>
      <c r="C548" s="166">
        <v>7633</v>
      </c>
      <c r="D548" s="166">
        <v>-1540</v>
      </c>
      <c r="E548" s="166">
        <v>6093</v>
      </c>
    </row>
    <row r="549" spans="1:5" x14ac:dyDescent="0.25">
      <c r="A549" s="167" t="s">
        <v>660</v>
      </c>
      <c r="B549" s="167" t="s">
        <v>626</v>
      </c>
      <c r="C549" s="168">
        <v>3394</v>
      </c>
      <c r="D549" s="168">
        <v>-245</v>
      </c>
      <c r="E549" s="168">
        <v>3149</v>
      </c>
    </row>
    <row r="550" spans="1:5" x14ac:dyDescent="0.25">
      <c r="A550" s="167" t="s">
        <v>661</v>
      </c>
      <c r="B550" s="167" t="s">
        <v>18</v>
      </c>
      <c r="C550" s="168">
        <v>4239</v>
      </c>
      <c r="D550" s="168">
        <v>-1295</v>
      </c>
      <c r="E550" s="168">
        <v>2944</v>
      </c>
    </row>
    <row r="551" spans="1:5" x14ac:dyDescent="0.25">
      <c r="A551" s="165" t="s">
        <v>686</v>
      </c>
      <c r="B551" s="165" t="s">
        <v>7</v>
      </c>
      <c r="C551" s="166">
        <v>32137</v>
      </c>
      <c r="D551" s="166">
        <v>0</v>
      </c>
      <c r="E551" s="166">
        <v>32137</v>
      </c>
    </row>
    <row r="552" spans="1:5" x14ac:dyDescent="0.25">
      <c r="A552" s="165" t="s">
        <v>687</v>
      </c>
      <c r="B552" s="165" t="s">
        <v>7</v>
      </c>
      <c r="C552" s="166">
        <v>32137</v>
      </c>
      <c r="D552" s="166">
        <v>0</v>
      </c>
      <c r="E552" s="166">
        <v>32137</v>
      </c>
    </row>
    <row r="553" spans="1:5" x14ac:dyDescent="0.25">
      <c r="A553" s="167" t="s">
        <v>661</v>
      </c>
      <c r="B553" s="167" t="s">
        <v>18</v>
      </c>
      <c r="C553" s="168">
        <v>32137</v>
      </c>
      <c r="D553" s="168">
        <v>0</v>
      </c>
      <c r="E553" s="168">
        <v>32137</v>
      </c>
    </row>
    <row r="554" spans="1:5" x14ac:dyDescent="0.25">
      <c r="A554" s="165" t="s">
        <v>689</v>
      </c>
      <c r="B554" s="165" t="s">
        <v>7</v>
      </c>
      <c r="C554" s="166">
        <v>1004136</v>
      </c>
      <c r="D554" s="166">
        <v>9403</v>
      </c>
      <c r="E554" s="166">
        <v>1013539</v>
      </c>
    </row>
    <row r="555" spans="1:5" x14ac:dyDescent="0.25">
      <c r="A555" s="165" t="s">
        <v>729</v>
      </c>
      <c r="B555" s="165" t="s">
        <v>7</v>
      </c>
      <c r="C555" s="166">
        <v>3453</v>
      </c>
      <c r="D555" s="166">
        <v>0</v>
      </c>
      <c r="E555" s="166">
        <v>3453</v>
      </c>
    </row>
    <row r="556" spans="1:5" x14ac:dyDescent="0.25">
      <c r="A556" s="167" t="s">
        <v>663</v>
      </c>
      <c r="B556" s="167" t="s">
        <v>22</v>
      </c>
      <c r="C556" s="168">
        <v>3453</v>
      </c>
      <c r="D556" s="168">
        <v>0</v>
      </c>
      <c r="E556" s="168">
        <v>3453</v>
      </c>
    </row>
    <row r="557" spans="1:5" x14ac:dyDescent="0.25">
      <c r="A557" s="165" t="s">
        <v>691</v>
      </c>
      <c r="B557" s="165" t="s">
        <v>7</v>
      </c>
      <c r="C557" s="166">
        <v>113323</v>
      </c>
      <c r="D557" s="166">
        <v>1047</v>
      </c>
      <c r="E557" s="166">
        <v>114370</v>
      </c>
    </row>
    <row r="558" spans="1:5" x14ac:dyDescent="0.25">
      <c r="A558" s="167" t="s">
        <v>661</v>
      </c>
      <c r="B558" s="167" t="s">
        <v>18</v>
      </c>
      <c r="C558" s="168">
        <v>97876</v>
      </c>
      <c r="D558" s="168">
        <v>0</v>
      </c>
      <c r="E558" s="168">
        <v>97876</v>
      </c>
    </row>
    <row r="559" spans="1:5" x14ac:dyDescent="0.25">
      <c r="A559" s="167" t="s">
        <v>662</v>
      </c>
      <c r="B559" s="167" t="s">
        <v>20</v>
      </c>
      <c r="C559" s="168">
        <v>15447</v>
      </c>
      <c r="D559" s="168">
        <v>1047</v>
      </c>
      <c r="E559" s="168">
        <v>16494</v>
      </c>
    </row>
    <row r="560" spans="1:5" ht="26.25" x14ac:dyDescent="0.25">
      <c r="A560" s="165" t="s">
        <v>692</v>
      </c>
      <c r="B560" s="165" t="s">
        <v>7</v>
      </c>
      <c r="C560" s="166">
        <v>887360</v>
      </c>
      <c r="D560" s="166">
        <v>8356</v>
      </c>
      <c r="E560" s="166">
        <v>895716</v>
      </c>
    </row>
    <row r="561" spans="1:5" x14ac:dyDescent="0.25">
      <c r="A561" s="167" t="s">
        <v>660</v>
      </c>
      <c r="B561" s="167" t="s">
        <v>626</v>
      </c>
      <c r="C561" s="168">
        <v>315585</v>
      </c>
      <c r="D561" s="168">
        <v>1651</v>
      </c>
      <c r="E561" s="168">
        <v>317236</v>
      </c>
    </row>
    <row r="562" spans="1:5" x14ac:dyDescent="0.25">
      <c r="A562" s="167" t="s">
        <v>661</v>
      </c>
      <c r="B562" s="167" t="s">
        <v>18</v>
      </c>
      <c r="C562" s="168">
        <v>530550</v>
      </c>
      <c r="D562" s="168">
        <v>7981</v>
      </c>
      <c r="E562" s="168">
        <v>538531</v>
      </c>
    </row>
    <row r="563" spans="1:5" x14ac:dyDescent="0.25">
      <c r="A563" s="167" t="s">
        <v>662</v>
      </c>
      <c r="B563" s="167" t="s">
        <v>20</v>
      </c>
      <c r="C563" s="168">
        <v>33438</v>
      </c>
      <c r="D563" s="168">
        <v>-1276</v>
      </c>
      <c r="E563" s="168">
        <v>32162</v>
      </c>
    </row>
    <row r="564" spans="1:5" x14ac:dyDescent="0.25">
      <c r="A564" s="167" t="s">
        <v>663</v>
      </c>
      <c r="B564" s="167" t="s">
        <v>22</v>
      </c>
      <c r="C564" s="168">
        <v>7787</v>
      </c>
      <c r="D564" s="168">
        <v>0</v>
      </c>
      <c r="E564" s="168">
        <v>7787</v>
      </c>
    </row>
    <row r="565" spans="1:5" x14ac:dyDescent="0.25">
      <c r="A565" s="165" t="s">
        <v>720</v>
      </c>
      <c r="B565" s="165" t="s">
        <v>7</v>
      </c>
      <c r="C565" s="166">
        <v>7532</v>
      </c>
      <c r="D565" s="166">
        <v>0</v>
      </c>
      <c r="E565" s="166">
        <v>7532</v>
      </c>
    </row>
    <row r="566" spans="1:5" x14ac:dyDescent="0.25">
      <c r="A566" s="165" t="s">
        <v>721</v>
      </c>
      <c r="B566" s="165" t="s">
        <v>7</v>
      </c>
      <c r="C566" s="166">
        <v>7532</v>
      </c>
      <c r="D566" s="166">
        <v>0</v>
      </c>
      <c r="E566" s="166">
        <v>7532</v>
      </c>
    </row>
    <row r="567" spans="1:5" x14ac:dyDescent="0.25">
      <c r="A567" s="167" t="s">
        <v>660</v>
      </c>
      <c r="B567" s="167" t="s">
        <v>626</v>
      </c>
      <c r="C567" s="168">
        <v>7180</v>
      </c>
      <c r="D567" s="168">
        <v>0</v>
      </c>
      <c r="E567" s="168">
        <v>7180</v>
      </c>
    </row>
    <row r="568" spans="1:5" x14ac:dyDescent="0.25">
      <c r="A568" s="167" t="s">
        <v>661</v>
      </c>
      <c r="B568" s="167" t="s">
        <v>18</v>
      </c>
      <c r="C568" s="168">
        <v>352</v>
      </c>
      <c r="D568" s="168">
        <v>0</v>
      </c>
      <c r="E568" s="168">
        <v>352</v>
      </c>
    </row>
    <row r="569" spans="1:5" x14ac:dyDescent="0.25">
      <c r="A569" s="165" t="s">
        <v>41</v>
      </c>
      <c r="B569" s="165" t="s">
        <v>7</v>
      </c>
      <c r="C569" s="166">
        <v>1020122</v>
      </c>
      <c r="D569" s="166">
        <v>3189</v>
      </c>
      <c r="E569" s="166">
        <v>1023311</v>
      </c>
    </row>
    <row r="570" spans="1:5" x14ac:dyDescent="0.25">
      <c r="A570" s="165" t="s">
        <v>693</v>
      </c>
      <c r="B570" s="165" t="s">
        <v>7</v>
      </c>
      <c r="C570" s="166">
        <v>62336</v>
      </c>
      <c r="D570" s="166">
        <v>0</v>
      </c>
      <c r="E570" s="166">
        <v>62336</v>
      </c>
    </row>
    <row r="571" spans="1:5" x14ac:dyDescent="0.25">
      <c r="A571" s="167" t="s">
        <v>660</v>
      </c>
      <c r="B571" s="167" t="s">
        <v>626</v>
      </c>
      <c r="C571" s="168">
        <v>34323</v>
      </c>
      <c r="D571" s="168">
        <v>0</v>
      </c>
      <c r="E571" s="168">
        <v>34323</v>
      </c>
    </row>
    <row r="572" spans="1:5" x14ac:dyDescent="0.25">
      <c r="A572" s="167" t="s">
        <v>661</v>
      </c>
      <c r="B572" s="167" t="s">
        <v>18</v>
      </c>
      <c r="C572" s="168">
        <v>28013</v>
      </c>
      <c r="D572" s="168">
        <v>0</v>
      </c>
      <c r="E572" s="168">
        <v>28013</v>
      </c>
    </row>
    <row r="573" spans="1:5" x14ac:dyDescent="0.25">
      <c r="A573" s="165" t="s">
        <v>40</v>
      </c>
      <c r="B573" s="165" t="s">
        <v>7</v>
      </c>
      <c r="C573" s="166">
        <v>957786</v>
      </c>
      <c r="D573" s="166">
        <v>3189</v>
      </c>
      <c r="E573" s="166">
        <v>960975</v>
      </c>
    </row>
    <row r="574" spans="1:5" x14ac:dyDescent="0.25">
      <c r="A574" s="167" t="s">
        <v>660</v>
      </c>
      <c r="B574" s="167" t="s">
        <v>626</v>
      </c>
      <c r="C574" s="168">
        <v>528645</v>
      </c>
      <c r="D574" s="168">
        <v>5217</v>
      </c>
      <c r="E574" s="168">
        <v>533862</v>
      </c>
    </row>
    <row r="575" spans="1:5" x14ac:dyDescent="0.25">
      <c r="A575" s="167" t="s">
        <v>661</v>
      </c>
      <c r="B575" s="167" t="s">
        <v>18</v>
      </c>
      <c r="C575" s="168">
        <v>387593</v>
      </c>
      <c r="D575" s="168">
        <v>-1550</v>
      </c>
      <c r="E575" s="168">
        <v>386043</v>
      </c>
    </row>
    <row r="576" spans="1:5" x14ac:dyDescent="0.25">
      <c r="A576" s="167" t="s">
        <v>662</v>
      </c>
      <c r="B576" s="167" t="s">
        <v>20</v>
      </c>
      <c r="C576" s="168">
        <v>40143</v>
      </c>
      <c r="D576" s="168">
        <v>-478</v>
      </c>
      <c r="E576" s="168">
        <v>39665</v>
      </c>
    </row>
    <row r="577" spans="1:5" x14ac:dyDescent="0.25">
      <c r="A577" s="167" t="s">
        <v>663</v>
      </c>
      <c r="B577" s="167" t="s">
        <v>22</v>
      </c>
      <c r="C577" s="168">
        <v>1405</v>
      </c>
      <c r="D577" s="168">
        <v>0</v>
      </c>
      <c r="E577" s="168">
        <v>1405</v>
      </c>
    </row>
    <row r="578" spans="1:5" x14ac:dyDescent="0.25">
      <c r="A578" s="165" t="s">
        <v>34</v>
      </c>
      <c r="B578" s="165" t="s">
        <v>7</v>
      </c>
      <c r="C578" s="166">
        <v>247727</v>
      </c>
      <c r="D578" s="166">
        <v>1055</v>
      </c>
      <c r="E578" s="166">
        <v>248782</v>
      </c>
    </row>
    <row r="579" spans="1:5" x14ac:dyDescent="0.25">
      <c r="A579" s="165" t="s">
        <v>664</v>
      </c>
      <c r="B579" s="165" t="s">
        <v>7</v>
      </c>
      <c r="C579" s="166">
        <v>15934</v>
      </c>
      <c r="D579" s="166">
        <v>787</v>
      </c>
      <c r="E579" s="166">
        <v>16721</v>
      </c>
    </row>
    <row r="580" spans="1:5" x14ac:dyDescent="0.25">
      <c r="A580" s="167" t="s">
        <v>660</v>
      </c>
      <c r="B580" s="167" t="s">
        <v>626</v>
      </c>
      <c r="C580" s="168">
        <v>12678</v>
      </c>
      <c r="D580" s="168">
        <v>787</v>
      </c>
      <c r="E580" s="168">
        <v>13465</v>
      </c>
    </row>
    <row r="581" spans="1:5" x14ac:dyDescent="0.25">
      <c r="A581" s="167" t="s">
        <v>661</v>
      </c>
      <c r="B581" s="167" t="s">
        <v>18</v>
      </c>
      <c r="C581" s="168">
        <v>3256</v>
      </c>
      <c r="D581" s="168">
        <v>0</v>
      </c>
      <c r="E581" s="168">
        <v>3256</v>
      </c>
    </row>
    <row r="582" spans="1:5" x14ac:dyDescent="0.25">
      <c r="A582" s="165" t="s">
        <v>665</v>
      </c>
      <c r="B582" s="165" t="s">
        <v>7</v>
      </c>
      <c r="C582" s="166">
        <v>231793</v>
      </c>
      <c r="D582" s="166">
        <v>268</v>
      </c>
      <c r="E582" s="166">
        <v>232061</v>
      </c>
    </row>
    <row r="583" spans="1:5" x14ac:dyDescent="0.25">
      <c r="A583" s="167" t="s">
        <v>660</v>
      </c>
      <c r="B583" s="167" t="s">
        <v>626</v>
      </c>
      <c r="C583" s="168">
        <v>97173</v>
      </c>
      <c r="D583" s="168">
        <v>268</v>
      </c>
      <c r="E583" s="168">
        <v>97441</v>
      </c>
    </row>
    <row r="584" spans="1:5" x14ac:dyDescent="0.25">
      <c r="A584" s="167" t="s">
        <v>661</v>
      </c>
      <c r="B584" s="167" t="s">
        <v>18</v>
      </c>
      <c r="C584" s="168">
        <v>134620</v>
      </c>
      <c r="D584" s="168">
        <v>0</v>
      </c>
      <c r="E584" s="168">
        <v>134620</v>
      </c>
    </row>
    <row r="585" spans="1:5" x14ac:dyDescent="0.25">
      <c r="A585" s="165" t="s">
        <v>730</v>
      </c>
      <c r="B585" s="165" t="s">
        <v>7</v>
      </c>
      <c r="C585" s="166">
        <v>2034451</v>
      </c>
      <c r="D585" s="166">
        <v>4209</v>
      </c>
      <c r="E585" s="166">
        <v>2038660</v>
      </c>
    </row>
    <row r="586" spans="1:5" x14ac:dyDescent="0.25">
      <c r="A586" s="165" t="s">
        <v>34</v>
      </c>
      <c r="B586" s="165" t="s">
        <v>7</v>
      </c>
      <c r="C586" s="166">
        <v>2034451</v>
      </c>
      <c r="D586" s="166">
        <v>4209</v>
      </c>
      <c r="E586" s="166">
        <v>2038660</v>
      </c>
    </row>
    <row r="587" spans="1:5" ht="26.25" x14ac:dyDescent="0.25">
      <c r="A587" s="165" t="s">
        <v>33</v>
      </c>
      <c r="B587" s="165" t="s">
        <v>7</v>
      </c>
      <c r="C587" s="166">
        <v>1724539</v>
      </c>
      <c r="D587" s="166">
        <v>4209</v>
      </c>
      <c r="E587" s="166">
        <v>1728748</v>
      </c>
    </row>
    <row r="588" spans="1:5" x14ac:dyDescent="0.25">
      <c r="A588" s="167" t="s">
        <v>660</v>
      </c>
      <c r="B588" s="167" t="s">
        <v>626</v>
      </c>
      <c r="C588" s="168">
        <v>1348078</v>
      </c>
      <c r="D588" s="168">
        <v>4209</v>
      </c>
      <c r="E588" s="168">
        <v>1352287</v>
      </c>
    </row>
    <row r="589" spans="1:5" x14ac:dyDescent="0.25">
      <c r="A589" s="167" t="s">
        <v>661</v>
      </c>
      <c r="B589" s="167" t="s">
        <v>18</v>
      </c>
      <c r="C589" s="168">
        <v>285404</v>
      </c>
      <c r="D589" s="168">
        <v>0</v>
      </c>
      <c r="E589" s="168">
        <v>285404</v>
      </c>
    </row>
    <row r="590" spans="1:5" x14ac:dyDescent="0.25">
      <c r="A590" s="167" t="s">
        <v>662</v>
      </c>
      <c r="B590" s="167" t="s">
        <v>20</v>
      </c>
      <c r="C590" s="168">
        <v>91057</v>
      </c>
      <c r="D590" s="168">
        <v>0</v>
      </c>
      <c r="E590" s="168">
        <v>91057</v>
      </c>
    </row>
    <row r="591" spans="1:5" x14ac:dyDescent="0.25">
      <c r="A591" s="165" t="s">
        <v>664</v>
      </c>
      <c r="B591" s="165" t="s">
        <v>7</v>
      </c>
      <c r="C591" s="166">
        <v>55295</v>
      </c>
      <c r="D591" s="166">
        <v>0</v>
      </c>
      <c r="E591" s="166">
        <v>55295</v>
      </c>
    </row>
    <row r="592" spans="1:5" x14ac:dyDescent="0.25">
      <c r="A592" s="167" t="s">
        <v>660</v>
      </c>
      <c r="B592" s="167" t="s">
        <v>626</v>
      </c>
      <c r="C592" s="168">
        <v>55295</v>
      </c>
      <c r="D592" s="168">
        <v>0</v>
      </c>
      <c r="E592" s="168">
        <v>55295</v>
      </c>
    </row>
    <row r="593" spans="1:5" x14ac:dyDescent="0.25">
      <c r="A593" s="165" t="s">
        <v>665</v>
      </c>
      <c r="B593" s="165" t="s">
        <v>7</v>
      </c>
      <c r="C593" s="166">
        <v>232321</v>
      </c>
      <c r="D593" s="166">
        <v>0</v>
      </c>
      <c r="E593" s="166">
        <v>232321</v>
      </c>
    </row>
    <row r="594" spans="1:5" x14ac:dyDescent="0.25">
      <c r="A594" s="167" t="s">
        <v>661</v>
      </c>
      <c r="B594" s="167" t="s">
        <v>18</v>
      </c>
      <c r="C594" s="168">
        <v>232321</v>
      </c>
      <c r="D594" s="168">
        <v>0</v>
      </c>
      <c r="E594" s="168">
        <v>232321</v>
      </c>
    </row>
    <row r="595" spans="1:5" x14ac:dyDescent="0.25">
      <c r="A595" s="165" t="s">
        <v>667</v>
      </c>
      <c r="B595" s="165" t="s">
        <v>7</v>
      </c>
      <c r="C595" s="166">
        <v>22296</v>
      </c>
      <c r="D595" s="166">
        <v>0</v>
      </c>
      <c r="E595" s="166">
        <v>22296</v>
      </c>
    </row>
    <row r="596" spans="1:5" x14ac:dyDescent="0.25">
      <c r="A596" s="167" t="s">
        <v>662</v>
      </c>
      <c r="B596" s="167" t="s">
        <v>20</v>
      </c>
      <c r="C596" s="168">
        <v>17494</v>
      </c>
      <c r="D596" s="168">
        <v>0</v>
      </c>
      <c r="E596" s="168">
        <v>17494</v>
      </c>
    </row>
    <row r="597" spans="1:5" ht="26.25" x14ac:dyDescent="0.25">
      <c r="A597" s="167" t="s">
        <v>666</v>
      </c>
      <c r="B597" s="167" t="s">
        <v>632</v>
      </c>
      <c r="C597" s="168">
        <v>4802</v>
      </c>
      <c r="D597" s="168">
        <v>0</v>
      </c>
      <c r="E597" s="168">
        <v>4802</v>
      </c>
    </row>
    <row r="598" spans="1:5" x14ac:dyDescent="0.25">
      <c r="A598" s="165" t="s">
        <v>38</v>
      </c>
      <c r="B598" s="165" t="s">
        <v>7</v>
      </c>
      <c r="C598" s="166">
        <v>1451923</v>
      </c>
      <c r="D598" s="166">
        <v>2259</v>
      </c>
      <c r="E598" s="166">
        <v>1454182</v>
      </c>
    </row>
    <row r="599" spans="1:5" x14ac:dyDescent="0.25">
      <c r="A599" s="165" t="s">
        <v>41</v>
      </c>
      <c r="B599" s="165" t="s">
        <v>7</v>
      </c>
      <c r="C599" s="166">
        <v>818</v>
      </c>
      <c r="D599" s="166">
        <v>0</v>
      </c>
      <c r="E599" s="166">
        <v>818</v>
      </c>
    </row>
    <row r="600" spans="1:5" x14ac:dyDescent="0.25">
      <c r="A600" s="165" t="s">
        <v>40</v>
      </c>
      <c r="B600" s="165" t="s">
        <v>7</v>
      </c>
      <c r="C600" s="166">
        <v>818</v>
      </c>
      <c r="D600" s="166">
        <v>0</v>
      </c>
      <c r="E600" s="166">
        <v>818</v>
      </c>
    </row>
    <row r="601" spans="1:5" x14ac:dyDescent="0.25">
      <c r="A601" s="167" t="s">
        <v>660</v>
      </c>
      <c r="B601" s="167" t="s">
        <v>626</v>
      </c>
      <c r="C601" s="168">
        <v>818</v>
      </c>
      <c r="D601" s="168">
        <v>0</v>
      </c>
      <c r="E601" s="168">
        <v>818</v>
      </c>
    </row>
    <row r="602" spans="1:5" x14ac:dyDescent="0.25">
      <c r="A602" s="165" t="s">
        <v>34</v>
      </c>
      <c r="B602" s="165" t="s">
        <v>7</v>
      </c>
      <c r="C602" s="166">
        <v>1451105</v>
      </c>
      <c r="D602" s="166">
        <v>2259</v>
      </c>
      <c r="E602" s="166">
        <v>1453364</v>
      </c>
    </row>
    <row r="603" spans="1:5" ht="26.25" x14ac:dyDescent="0.25">
      <c r="A603" s="165" t="s">
        <v>33</v>
      </c>
      <c r="B603" s="165" t="s">
        <v>7</v>
      </c>
      <c r="C603" s="166">
        <v>1173525</v>
      </c>
      <c r="D603" s="166">
        <v>2259</v>
      </c>
      <c r="E603" s="166">
        <v>1175784</v>
      </c>
    </row>
    <row r="604" spans="1:5" x14ac:dyDescent="0.25">
      <c r="A604" s="167" t="s">
        <v>660</v>
      </c>
      <c r="B604" s="167" t="s">
        <v>626</v>
      </c>
      <c r="C604" s="168">
        <v>769375</v>
      </c>
      <c r="D604" s="168">
        <v>2259</v>
      </c>
      <c r="E604" s="168">
        <v>771634</v>
      </c>
    </row>
    <row r="605" spans="1:5" x14ac:dyDescent="0.25">
      <c r="A605" s="167" t="s">
        <v>661</v>
      </c>
      <c r="B605" s="167" t="s">
        <v>18</v>
      </c>
      <c r="C605" s="168">
        <v>340697</v>
      </c>
      <c r="D605" s="168">
        <v>0</v>
      </c>
      <c r="E605" s="168">
        <v>340697</v>
      </c>
    </row>
    <row r="606" spans="1:5" x14ac:dyDescent="0.25">
      <c r="A606" s="167" t="s">
        <v>662</v>
      </c>
      <c r="B606" s="167" t="s">
        <v>20</v>
      </c>
      <c r="C606" s="168">
        <v>62101</v>
      </c>
      <c r="D606" s="168">
        <v>0</v>
      </c>
      <c r="E606" s="168">
        <v>62101</v>
      </c>
    </row>
    <row r="607" spans="1:5" x14ac:dyDescent="0.25">
      <c r="A607" s="167" t="s">
        <v>663</v>
      </c>
      <c r="B607" s="167" t="s">
        <v>22</v>
      </c>
      <c r="C607" s="168">
        <v>1352</v>
      </c>
      <c r="D607" s="168">
        <v>0</v>
      </c>
      <c r="E607" s="168">
        <v>1352</v>
      </c>
    </row>
    <row r="608" spans="1:5" x14ac:dyDescent="0.25">
      <c r="A608" s="165" t="s">
        <v>664</v>
      </c>
      <c r="B608" s="165" t="s">
        <v>7</v>
      </c>
      <c r="C608" s="166">
        <v>65486</v>
      </c>
      <c r="D608" s="166">
        <v>0</v>
      </c>
      <c r="E608" s="166">
        <v>65486</v>
      </c>
    </row>
    <row r="609" spans="1:5" x14ac:dyDescent="0.25">
      <c r="A609" s="167" t="s">
        <v>660</v>
      </c>
      <c r="B609" s="167" t="s">
        <v>626</v>
      </c>
      <c r="C609" s="168">
        <v>64597</v>
      </c>
      <c r="D609" s="168">
        <v>0</v>
      </c>
      <c r="E609" s="168">
        <v>64597</v>
      </c>
    </row>
    <row r="610" spans="1:5" ht="26.25" x14ac:dyDescent="0.25">
      <c r="A610" s="167" t="s">
        <v>666</v>
      </c>
      <c r="B610" s="167" t="s">
        <v>632</v>
      </c>
      <c r="C610" s="168">
        <v>889</v>
      </c>
      <c r="D610" s="168">
        <v>0</v>
      </c>
      <c r="E610" s="168">
        <v>889</v>
      </c>
    </row>
    <row r="611" spans="1:5" x14ac:dyDescent="0.25">
      <c r="A611" s="165" t="s">
        <v>665</v>
      </c>
      <c r="B611" s="165" t="s">
        <v>7</v>
      </c>
      <c r="C611" s="166">
        <v>169436</v>
      </c>
      <c r="D611" s="166">
        <v>0</v>
      </c>
      <c r="E611" s="166">
        <v>169436</v>
      </c>
    </row>
    <row r="612" spans="1:5" x14ac:dyDescent="0.25">
      <c r="A612" s="167" t="s">
        <v>661</v>
      </c>
      <c r="B612" s="167" t="s">
        <v>18</v>
      </c>
      <c r="C612" s="168">
        <v>169325</v>
      </c>
      <c r="D612" s="168">
        <v>0</v>
      </c>
      <c r="E612" s="168">
        <v>169325</v>
      </c>
    </row>
    <row r="613" spans="1:5" ht="26.25" x14ac:dyDescent="0.25">
      <c r="A613" s="167" t="s">
        <v>666</v>
      </c>
      <c r="B613" s="167" t="s">
        <v>632</v>
      </c>
      <c r="C613" s="168">
        <v>111</v>
      </c>
      <c r="D613" s="168">
        <v>0</v>
      </c>
      <c r="E613" s="168">
        <v>111</v>
      </c>
    </row>
    <row r="614" spans="1:5" x14ac:dyDescent="0.25">
      <c r="A614" s="165" t="s">
        <v>667</v>
      </c>
      <c r="B614" s="165" t="s">
        <v>7</v>
      </c>
      <c r="C614" s="166">
        <v>42658</v>
      </c>
      <c r="D614" s="166">
        <v>0</v>
      </c>
      <c r="E614" s="166">
        <v>42658</v>
      </c>
    </row>
    <row r="615" spans="1:5" x14ac:dyDescent="0.25">
      <c r="A615" s="167" t="s">
        <v>661</v>
      </c>
      <c r="B615" s="167" t="s">
        <v>18</v>
      </c>
      <c r="C615" s="168">
        <v>34580</v>
      </c>
      <c r="D615" s="168">
        <v>0</v>
      </c>
      <c r="E615" s="168">
        <v>34580</v>
      </c>
    </row>
    <row r="616" spans="1:5" x14ac:dyDescent="0.25">
      <c r="A616" s="167" t="s">
        <v>662</v>
      </c>
      <c r="B616" s="167" t="s">
        <v>20</v>
      </c>
      <c r="C616" s="168">
        <v>6347</v>
      </c>
      <c r="D616" s="168">
        <v>0</v>
      </c>
      <c r="E616" s="168">
        <v>6347</v>
      </c>
    </row>
    <row r="617" spans="1:5" ht="26.25" x14ac:dyDescent="0.25">
      <c r="A617" s="167" t="s">
        <v>666</v>
      </c>
      <c r="B617" s="167" t="s">
        <v>632</v>
      </c>
      <c r="C617" s="168">
        <v>1731</v>
      </c>
      <c r="D617" s="168">
        <v>0</v>
      </c>
      <c r="E617" s="168">
        <v>1731</v>
      </c>
    </row>
    <row r="618" spans="1:5" x14ac:dyDescent="0.25">
      <c r="A618" s="165" t="s">
        <v>731</v>
      </c>
      <c r="B618" s="165" t="s">
        <v>7</v>
      </c>
      <c r="C618" s="166">
        <v>951590</v>
      </c>
      <c r="D618" s="166">
        <v>1304</v>
      </c>
      <c r="E618" s="166">
        <v>952894</v>
      </c>
    </row>
    <row r="619" spans="1:5" x14ac:dyDescent="0.25">
      <c r="A619" s="165" t="s">
        <v>34</v>
      </c>
      <c r="B619" s="165" t="s">
        <v>7</v>
      </c>
      <c r="C619" s="166">
        <v>951590</v>
      </c>
      <c r="D619" s="166">
        <v>1304</v>
      </c>
      <c r="E619" s="166">
        <v>952894</v>
      </c>
    </row>
    <row r="620" spans="1:5" ht="26.25" x14ac:dyDescent="0.25">
      <c r="A620" s="165" t="s">
        <v>33</v>
      </c>
      <c r="B620" s="165" t="s">
        <v>7</v>
      </c>
      <c r="C620" s="166">
        <v>844453</v>
      </c>
      <c r="D620" s="166">
        <v>1304</v>
      </c>
      <c r="E620" s="166">
        <v>845757</v>
      </c>
    </row>
    <row r="621" spans="1:5" x14ac:dyDescent="0.25">
      <c r="A621" s="167" t="s">
        <v>660</v>
      </c>
      <c r="B621" s="167" t="s">
        <v>626</v>
      </c>
      <c r="C621" s="168">
        <v>599672</v>
      </c>
      <c r="D621" s="168">
        <v>1304</v>
      </c>
      <c r="E621" s="168">
        <v>600976</v>
      </c>
    </row>
    <row r="622" spans="1:5" x14ac:dyDescent="0.25">
      <c r="A622" s="167" t="s">
        <v>661</v>
      </c>
      <c r="B622" s="167" t="s">
        <v>18</v>
      </c>
      <c r="C622" s="168">
        <v>221032</v>
      </c>
      <c r="D622" s="168">
        <v>-246</v>
      </c>
      <c r="E622" s="168">
        <v>220786</v>
      </c>
    </row>
    <row r="623" spans="1:5" x14ac:dyDescent="0.25">
      <c r="A623" s="167" t="s">
        <v>662</v>
      </c>
      <c r="B623" s="167" t="s">
        <v>20</v>
      </c>
      <c r="C623" s="168">
        <v>23749</v>
      </c>
      <c r="D623" s="168">
        <v>246</v>
      </c>
      <c r="E623" s="168">
        <v>23995</v>
      </c>
    </row>
    <row r="624" spans="1:5" x14ac:dyDescent="0.25">
      <c r="A624" s="165" t="s">
        <v>664</v>
      </c>
      <c r="B624" s="165" t="s">
        <v>7</v>
      </c>
      <c r="C624" s="166">
        <v>28928</v>
      </c>
      <c r="D624" s="166">
        <v>0</v>
      </c>
      <c r="E624" s="166">
        <v>28928</v>
      </c>
    </row>
    <row r="625" spans="1:5" x14ac:dyDescent="0.25">
      <c r="A625" s="167" t="s">
        <v>660</v>
      </c>
      <c r="B625" s="167" t="s">
        <v>626</v>
      </c>
      <c r="C625" s="168">
        <v>28928</v>
      </c>
      <c r="D625" s="168">
        <v>0</v>
      </c>
      <c r="E625" s="168">
        <v>28928</v>
      </c>
    </row>
    <row r="626" spans="1:5" x14ac:dyDescent="0.25">
      <c r="A626" s="165" t="s">
        <v>665</v>
      </c>
      <c r="B626" s="165" t="s">
        <v>7</v>
      </c>
      <c r="C626" s="166">
        <v>73998</v>
      </c>
      <c r="D626" s="166">
        <v>0</v>
      </c>
      <c r="E626" s="166">
        <v>73998</v>
      </c>
    </row>
    <row r="627" spans="1:5" x14ac:dyDescent="0.25">
      <c r="A627" s="167" t="s">
        <v>661</v>
      </c>
      <c r="B627" s="167" t="s">
        <v>18</v>
      </c>
      <c r="C627" s="168">
        <v>73998</v>
      </c>
      <c r="D627" s="168">
        <v>0</v>
      </c>
      <c r="E627" s="168">
        <v>73998</v>
      </c>
    </row>
    <row r="628" spans="1:5" x14ac:dyDescent="0.25">
      <c r="A628" s="165" t="s">
        <v>667</v>
      </c>
      <c r="B628" s="165" t="s">
        <v>7</v>
      </c>
      <c r="C628" s="166">
        <v>4211</v>
      </c>
      <c r="D628" s="166">
        <v>0</v>
      </c>
      <c r="E628" s="166">
        <v>4211</v>
      </c>
    </row>
    <row r="629" spans="1:5" x14ac:dyDescent="0.25">
      <c r="A629" s="167" t="s">
        <v>661</v>
      </c>
      <c r="B629" s="167" t="s">
        <v>18</v>
      </c>
      <c r="C629" s="168">
        <v>393</v>
      </c>
      <c r="D629" s="168">
        <v>0</v>
      </c>
      <c r="E629" s="168">
        <v>393</v>
      </c>
    </row>
    <row r="630" spans="1:5" x14ac:dyDescent="0.25">
      <c r="A630" s="167" t="s">
        <v>662</v>
      </c>
      <c r="B630" s="167" t="s">
        <v>20</v>
      </c>
      <c r="C630" s="168">
        <v>3817</v>
      </c>
      <c r="D630" s="168">
        <v>0</v>
      </c>
      <c r="E630" s="168">
        <v>3817</v>
      </c>
    </row>
    <row r="631" spans="1:5" ht="26.25" x14ac:dyDescent="0.25">
      <c r="A631" s="167" t="s">
        <v>666</v>
      </c>
      <c r="B631" s="167" t="s">
        <v>632</v>
      </c>
      <c r="C631" s="168">
        <v>1</v>
      </c>
      <c r="D631" s="168">
        <v>0</v>
      </c>
      <c r="E631" s="168">
        <v>1</v>
      </c>
    </row>
    <row r="632" spans="1:5" x14ac:dyDescent="0.25">
      <c r="A632" s="165" t="s">
        <v>37</v>
      </c>
      <c r="B632" s="165" t="s">
        <v>7</v>
      </c>
      <c r="C632" s="166">
        <v>1946103</v>
      </c>
      <c r="D632" s="166">
        <v>2688</v>
      </c>
      <c r="E632" s="166">
        <v>1948791</v>
      </c>
    </row>
    <row r="633" spans="1:5" x14ac:dyDescent="0.25">
      <c r="A633" s="165" t="s">
        <v>34</v>
      </c>
      <c r="B633" s="165" t="s">
        <v>7</v>
      </c>
      <c r="C633" s="166">
        <v>1946103</v>
      </c>
      <c r="D633" s="166">
        <v>2688</v>
      </c>
      <c r="E633" s="166">
        <v>1948791</v>
      </c>
    </row>
    <row r="634" spans="1:5" ht="26.25" x14ac:dyDescent="0.25">
      <c r="A634" s="165" t="s">
        <v>33</v>
      </c>
      <c r="B634" s="165" t="s">
        <v>7</v>
      </c>
      <c r="C634" s="166">
        <v>1708011</v>
      </c>
      <c r="D634" s="166">
        <v>2688</v>
      </c>
      <c r="E634" s="166">
        <v>1710699</v>
      </c>
    </row>
    <row r="635" spans="1:5" x14ac:dyDescent="0.25">
      <c r="A635" s="167" t="s">
        <v>660</v>
      </c>
      <c r="B635" s="167" t="s">
        <v>626</v>
      </c>
      <c r="C635" s="168">
        <v>1374015</v>
      </c>
      <c r="D635" s="168">
        <v>1834</v>
      </c>
      <c r="E635" s="168">
        <v>1375849</v>
      </c>
    </row>
    <row r="636" spans="1:5" x14ac:dyDescent="0.25">
      <c r="A636" s="167" t="s">
        <v>661</v>
      </c>
      <c r="B636" s="167" t="s">
        <v>18</v>
      </c>
      <c r="C636" s="168">
        <v>305248</v>
      </c>
      <c r="D636" s="168">
        <v>854</v>
      </c>
      <c r="E636" s="168">
        <v>306102</v>
      </c>
    </row>
    <row r="637" spans="1:5" x14ac:dyDescent="0.25">
      <c r="A637" s="167" t="s">
        <v>662</v>
      </c>
      <c r="B637" s="167" t="s">
        <v>20</v>
      </c>
      <c r="C637" s="168">
        <v>28748</v>
      </c>
      <c r="D637" s="168">
        <v>0</v>
      </c>
      <c r="E637" s="168">
        <v>28748</v>
      </c>
    </row>
    <row r="638" spans="1:5" x14ac:dyDescent="0.25">
      <c r="A638" s="165" t="s">
        <v>664</v>
      </c>
      <c r="B638" s="165" t="s">
        <v>7</v>
      </c>
      <c r="C638" s="166">
        <v>14360</v>
      </c>
      <c r="D638" s="166">
        <v>0</v>
      </c>
      <c r="E638" s="166">
        <v>14360</v>
      </c>
    </row>
    <row r="639" spans="1:5" x14ac:dyDescent="0.25">
      <c r="A639" s="167" t="s">
        <v>660</v>
      </c>
      <c r="B639" s="167" t="s">
        <v>626</v>
      </c>
      <c r="C639" s="168">
        <v>14360</v>
      </c>
      <c r="D639" s="168">
        <v>0</v>
      </c>
      <c r="E639" s="168">
        <v>14360</v>
      </c>
    </row>
    <row r="640" spans="1:5" x14ac:dyDescent="0.25">
      <c r="A640" s="165" t="s">
        <v>665</v>
      </c>
      <c r="B640" s="165" t="s">
        <v>7</v>
      </c>
      <c r="C640" s="166">
        <v>212006</v>
      </c>
      <c r="D640" s="166">
        <v>0</v>
      </c>
      <c r="E640" s="166">
        <v>212006</v>
      </c>
    </row>
    <row r="641" spans="1:5" x14ac:dyDescent="0.25">
      <c r="A641" s="167" t="s">
        <v>661</v>
      </c>
      <c r="B641" s="167" t="s">
        <v>18</v>
      </c>
      <c r="C641" s="168">
        <v>212006</v>
      </c>
      <c r="D641" s="168">
        <v>0</v>
      </c>
      <c r="E641" s="168">
        <v>212006</v>
      </c>
    </row>
    <row r="642" spans="1:5" x14ac:dyDescent="0.25">
      <c r="A642" s="165" t="s">
        <v>667</v>
      </c>
      <c r="B642" s="165" t="s">
        <v>7</v>
      </c>
      <c r="C642" s="166">
        <v>11726</v>
      </c>
      <c r="D642" s="166">
        <v>0</v>
      </c>
      <c r="E642" s="166">
        <v>11726</v>
      </c>
    </row>
    <row r="643" spans="1:5" x14ac:dyDescent="0.25">
      <c r="A643" s="167" t="s">
        <v>661</v>
      </c>
      <c r="B643" s="167" t="s">
        <v>18</v>
      </c>
      <c r="C643" s="168">
        <v>1723</v>
      </c>
      <c r="D643" s="168">
        <v>0</v>
      </c>
      <c r="E643" s="168">
        <v>1723</v>
      </c>
    </row>
    <row r="644" spans="1:5" x14ac:dyDescent="0.25">
      <c r="A644" s="167" t="s">
        <v>662</v>
      </c>
      <c r="B644" s="167" t="s">
        <v>20</v>
      </c>
      <c r="C644" s="168">
        <v>9817</v>
      </c>
      <c r="D644" s="168">
        <v>0</v>
      </c>
      <c r="E644" s="168">
        <v>9817</v>
      </c>
    </row>
    <row r="645" spans="1:5" ht="26.25" x14ac:dyDescent="0.25">
      <c r="A645" s="167" t="s">
        <v>666</v>
      </c>
      <c r="B645" s="167" t="s">
        <v>632</v>
      </c>
      <c r="C645" s="168">
        <v>186</v>
      </c>
      <c r="D645" s="168">
        <v>0</v>
      </c>
      <c r="E645" s="168">
        <v>186</v>
      </c>
    </row>
    <row r="646" spans="1:5" x14ac:dyDescent="0.25">
      <c r="A646" s="165" t="s">
        <v>36</v>
      </c>
      <c r="B646" s="165" t="s">
        <v>7</v>
      </c>
      <c r="C646" s="166">
        <v>848237</v>
      </c>
      <c r="D646" s="166">
        <v>5921</v>
      </c>
      <c r="E646" s="166">
        <v>854158</v>
      </c>
    </row>
    <row r="647" spans="1:5" x14ac:dyDescent="0.25">
      <c r="A647" s="165" t="s">
        <v>34</v>
      </c>
      <c r="B647" s="165" t="s">
        <v>7</v>
      </c>
      <c r="C647" s="166">
        <v>848237</v>
      </c>
      <c r="D647" s="166">
        <v>5921</v>
      </c>
      <c r="E647" s="166">
        <v>854158</v>
      </c>
    </row>
    <row r="648" spans="1:5" ht="26.25" x14ac:dyDescent="0.25">
      <c r="A648" s="165" t="s">
        <v>33</v>
      </c>
      <c r="B648" s="165" t="s">
        <v>7</v>
      </c>
      <c r="C648" s="166">
        <v>776937</v>
      </c>
      <c r="D648" s="166">
        <v>5921</v>
      </c>
      <c r="E648" s="166">
        <v>782858</v>
      </c>
    </row>
    <row r="649" spans="1:5" x14ac:dyDescent="0.25">
      <c r="A649" s="167" t="s">
        <v>660</v>
      </c>
      <c r="B649" s="167" t="s">
        <v>626</v>
      </c>
      <c r="C649" s="168">
        <v>565140</v>
      </c>
      <c r="D649" s="168">
        <v>6421</v>
      </c>
      <c r="E649" s="168">
        <v>571561</v>
      </c>
    </row>
    <row r="650" spans="1:5" x14ac:dyDescent="0.25">
      <c r="A650" s="167" t="s">
        <v>661</v>
      </c>
      <c r="B650" s="167" t="s">
        <v>18</v>
      </c>
      <c r="C650" s="168">
        <v>178494</v>
      </c>
      <c r="D650" s="168">
        <v>-500</v>
      </c>
      <c r="E650" s="168">
        <v>177994</v>
      </c>
    </row>
    <row r="651" spans="1:5" x14ac:dyDescent="0.25">
      <c r="A651" s="167" t="s">
        <v>662</v>
      </c>
      <c r="B651" s="167" t="s">
        <v>20</v>
      </c>
      <c r="C651" s="168">
        <v>33303</v>
      </c>
      <c r="D651" s="168">
        <v>0</v>
      </c>
      <c r="E651" s="168">
        <v>33303</v>
      </c>
    </row>
    <row r="652" spans="1:5" x14ac:dyDescent="0.25">
      <c r="A652" s="165" t="s">
        <v>664</v>
      </c>
      <c r="B652" s="165" t="s">
        <v>7</v>
      </c>
      <c r="C652" s="166">
        <v>26537</v>
      </c>
      <c r="D652" s="166">
        <v>0</v>
      </c>
      <c r="E652" s="166">
        <v>26537</v>
      </c>
    </row>
    <row r="653" spans="1:5" x14ac:dyDescent="0.25">
      <c r="A653" s="167" t="s">
        <v>660</v>
      </c>
      <c r="B653" s="167" t="s">
        <v>626</v>
      </c>
      <c r="C653" s="168">
        <v>26537</v>
      </c>
      <c r="D653" s="168">
        <v>0</v>
      </c>
      <c r="E653" s="168">
        <v>26537</v>
      </c>
    </row>
    <row r="654" spans="1:5" x14ac:dyDescent="0.25">
      <c r="A654" s="165" t="s">
        <v>665</v>
      </c>
      <c r="B654" s="165" t="s">
        <v>7</v>
      </c>
      <c r="C654" s="166">
        <v>40923</v>
      </c>
      <c r="D654" s="166">
        <v>0</v>
      </c>
      <c r="E654" s="166">
        <v>40923</v>
      </c>
    </row>
    <row r="655" spans="1:5" x14ac:dyDescent="0.25">
      <c r="A655" s="167" t="s">
        <v>661</v>
      </c>
      <c r="B655" s="167" t="s">
        <v>18</v>
      </c>
      <c r="C655" s="168">
        <v>40438</v>
      </c>
      <c r="D655" s="168">
        <v>0</v>
      </c>
      <c r="E655" s="168">
        <v>40438</v>
      </c>
    </row>
    <row r="656" spans="1:5" ht="26.25" x14ac:dyDescent="0.25">
      <c r="A656" s="167" t="s">
        <v>666</v>
      </c>
      <c r="B656" s="167" t="s">
        <v>632</v>
      </c>
      <c r="C656" s="168">
        <v>485</v>
      </c>
      <c r="D656" s="168">
        <v>0</v>
      </c>
      <c r="E656" s="168">
        <v>485</v>
      </c>
    </row>
    <row r="657" spans="1:5" x14ac:dyDescent="0.25">
      <c r="A657" s="165" t="s">
        <v>667</v>
      </c>
      <c r="B657" s="165" t="s">
        <v>7</v>
      </c>
      <c r="C657" s="166">
        <v>3840</v>
      </c>
      <c r="D657" s="166">
        <v>0</v>
      </c>
      <c r="E657" s="166">
        <v>3840</v>
      </c>
    </row>
    <row r="658" spans="1:5" x14ac:dyDescent="0.25">
      <c r="A658" s="167" t="s">
        <v>662</v>
      </c>
      <c r="B658" s="167" t="s">
        <v>20</v>
      </c>
      <c r="C658" s="168">
        <v>3774</v>
      </c>
      <c r="D658" s="168">
        <v>0</v>
      </c>
      <c r="E658" s="168">
        <v>3774</v>
      </c>
    </row>
    <row r="659" spans="1:5" ht="26.25" x14ac:dyDescent="0.25">
      <c r="A659" s="167" t="s">
        <v>666</v>
      </c>
      <c r="B659" s="167" t="s">
        <v>632</v>
      </c>
      <c r="C659" s="168">
        <v>66</v>
      </c>
      <c r="D659" s="168">
        <v>0</v>
      </c>
      <c r="E659" s="168">
        <v>66</v>
      </c>
    </row>
    <row r="660" spans="1:5" x14ac:dyDescent="0.25">
      <c r="A660" s="165" t="s">
        <v>732</v>
      </c>
      <c r="B660" s="165" t="s">
        <v>7</v>
      </c>
      <c r="C660" s="166">
        <v>818529</v>
      </c>
      <c r="D660" s="166">
        <v>1841</v>
      </c>
      <c r="E660" s="166">
        <v>820370</v>
      </c>
    </row>
    <row r="661" spans="1:5" x14ac:dyDescent="0.25">
      <c r="A661" s="165" t="s">
        <v>34</v>
      </c>
      <c r="B661" s="165" t="s">
        <v>7</v>
      </c>
      <c r="C661" s="166">
        <v>818529</v>
      </c>
      <c r="D661" s="166">
        <v>1841</v>
      </c>
      <c r="E661" s="166">
        <v>820370</v>
      </c>
    </row>
    <row r="662" spans="1:5" ht="26.25" x14ac:dyDescent="0.25">
      <c r="A662" s="165" t="s">
        <v>33</v>
      </c>
      <c r="B662" s="165" t="s">
        <v>7</v>
      </c>
      <c r="C662" s="166">
        <v>711337</v>
      </c>
      <c r="D662" s="166">
        <v>1841</v>
      </c>
      <c r="E662" s="166">
        <v>713178</v>
      </c>
    </row>
    <row r="663" spans="1:5" x14ac:dyDescent="0.25">
      <c r="A663" s="167" t="s">
        <v>660</v>
      </c>
      <c r="B663" s="167" t="s">
        <v>626</v>
      </c>
      <c r="C663" s="168">
        <v>531888</v>
      </c>
      <c r="D663" s="168">
        <v>1841</v>
      </c>
      <c r="E663" s="168">
        <v>533729</v>
      </c>
    </row>
    <row r="664" spans="1:5" x14ac:dyDescent="0.25">
      <c r="A664" s="167" t="s">
        <v>661</v>
      </c>
      <c r="B664" s="167" t="s">
        <v>18</v>
      </c>
      <c r="C664" s="168">
        <v>169371</v>
      </c>
      <c r="D664" s="168">
        <v>0</v>
      </c>
      <c r="E664" s="168">
        <v>169371</v>
      </c>
    </row>
    <row r="665" spans="1:5" x14ac:dyDescent="0.25">
      <c r="A665" s="167" t="s">
        <v>662</v>
      </c>
      <c r="B665" s="167" t="s">
        <v>20</v>
      </c>
      <c r="C665" s="168">
        <v>10078</v>
      </c>
      <c r="D665" s="168">
        <v>0</v>
      </c>
      <c r="E665" s="168">
        <v>10078</v>
      </c>
    </row>
    <row r="666" spans="1:5" x14ac:dyDescent="0.25">
      <c r="A666" s="165" t="s">
        <v>664</v>
      </c>
      <c r="B666" s="165" t="s">
        <v>7</v>
      </c>
      <c r="C666" s="166">
        <v>13929</v>
      </c>
      <c r="D666" s="166">
        <v>0</v>
      </c>
      <c r="E666" s="166">
        <v>13929</v>
      </c>
    </row>
    <row r="667" spans="1:5" x14ac:dyDescent="0.25">
      <c r="A667" s="167" t="s">
        <v>660</v>
      </c>
      <c r="B667" s="167" t="s">
        <v>626</v>
      </c>
      <c r="C667" s="168">
        <v>13929</v>
      </c>
      <c r="D667" s="168">
        <v>0</v>
      </c>
      <c r="E667" s="168">
        <v>13929</v>
      </c>
    </row>
    <row r="668" spans="1:5" x14ac:dyDescent="0.25">
      <c r="A668" s="165" t="s">
        <v>665</v>
      </c>
      <c r="B668" s="165" t="s">
        <v>7</v>
      </c>
      <c r="C668" s="166">
        <v>90633</v>
      </c>
      <c r="D668" s="166">
        <v>0</v>
      </c>
      <c r="E668" s="166">
        <v>90633</v>
      </c>
    </row>
    <row r="669" spans="1:5" x14ac:dyDescent="0.25">
      <c r="A669" s="167" t="s">
        <v>661</v>
      </c>
      <c r="B669" s="167" t="s">
        <v>18</v>
      </c>
      <c r="C669" s="168">
        <v>90633</v>
      </c>
      <c r="D669" s="168">
        <v>0</v>
      </c>
      <c r="E669" s="168">
        <v>90633</v>
      </c>
    </row>
    <row r="670" spans="1:5" x14ac:dyDescent="0.25">
      <c r="A670" s="165" t="s">
        <v>667</v>
      </c>
      <c r="B670" s="165" t="s">
        <v>7</v>
      </c>
      <c r="C670" s="166">
        <v>2630</v>
      </c>
      <c r="D670" s="166">
        <v>0</v>
      </c>
      <c r="E670" s="166">
        <v>2630</v>
      </c>
    </row>
    <row r="671" spans="1:5" x14ac:dyDescent="0.25">
      <c r="A671" s="167" t="s">
        <v>661</v>
      </c>
      <c r="B671" s="167" t="s">
        <v>18</v>
      </c>
      <c r="C671" s="168">
        <v>480</v>
      </c>
      <c r="D671" s="168">
        <v>0</v>
      </c>
      <c r="E671" s="168">
        <v>480</v>
      </c>
    </row>
    <row r="672" spans="1:5" x14ac:dyDescent="0.25">
      <c r="A672" s="167" t="s">
        <v>662</v>
      </c>
      <c r="B672" s="167" t="s">
        <v>20</v>
      </c>
      <c r="C672" s="168">
        <v>2138</v>
      </c>
      <c r="D672" s="168">
        <v>0</v>
      </c>
      <c r="E672" s="168">
        <v>2138</v>
      </c>
    </row>
    <row r="673" spans="1:5" ht="26.25" x14ac:dyDescent="0.25">
      <c r="A673" s="167" t="s">
        <v>666</v>
      </c>
      <c r="B673" s="167" t="s">
        <v>632</v>
      </c>
      <c r="C673" s="168">
        <v>12</v>
      </c>
      <c r="D673" s="168">
        <v>0</v>
      </c>
      <c r="E673" s="168">
        <v>12</v>
      </c>
    </row>
    <row r="674" spans="1:5" x14ac:dyDescent="0.25">
      <c r="A674" s="165" t="s">
        <v>733</v>
      </c>
      <c r="B674" s="165" t="s">
        <v>7</v>
      </c>
      <c r="C674" s="166">
        <v>293693</v>
      </c>
      <c r="D674" s="166">
        <v>0</v>
      </c>
      <c r="E674" s="166">
        <v>293693</v>
      </c>
    </row>
    <row r="675" spans="1:5" x14ac:dyDescent="0.25">
      <c r="A675" s="165" t="s">
        <v>34</v>
      </c>
      <c r="B675" s="165" t="s">
        <v>7</v>
      </c>
      <c r="C675" s="166">
        <v>293693</v>
      </c>
      <c r="D675" s="166">
        <v>0</v>
      </c>
      <c r="E675" s="166">
        <v>293693</v>
      </c>
    </row>
    <row r="676" spans="1:5" ht="26.25" x14ac:dyDescent="0.25">
      <c r="A676" s="165" t="s">
        <v>33</v>
      </c>
      <c r="B676" s="165" t="s">
        <v>7</v>
      </c>
      <c r="C676" s="166">
        <v>273035</v>
      </c>
      <c r="D676" s="166">
        <v>0</v>
      </c>
      <c r="E676" s="166">
        <v>273035</v>
      </c>
    </row>
    <row r="677" spans="1:5" x14ac:dyDescent="0.25">
      <c r="A677" s="167" t="s">
        <v>660</v>
      </c>
      <c r="B677" s="167" t="s">
        <v>626</v>
      </c>
      <c r="C677" s="168">
        <v>215656</v>
      </c>
      <c r="D677" s="168">
        <v>0</v>
      </c>
      <c r="E677" s="168">
        <v>215656</v>
      </c>
    </row>
    <row r="678" spans="1:5" x14ac:dyDescent="0.25">
      <c r="A678" s="167" t="s">
        <v>661</v>
      </c>
      <c r="B678" s="167" t="s">
        <v>18</v>
      </c>
      <c r="C678" s="168">
        <v>56906</v>
      </c>
      <c r="D678" s="168">
        <v>0</v>
      </c>
      <c r="E678" s="168">
        <v>56906</v>
      </c>
    </row>
    <row r="679" spans="1:5" x14ac:dyDescent="0.25">
      <c r="A679" s="167" t="s">
        <v>662</v>
      </c>
      <c r="B679" s="167" t="s">
        <v>20</v>
      </c>
      <c r="C679" s="168">
        <v>473</v>
      </c>
      <c r="D679" s="168">
        <v>0</v>
      </c>
      <c r="E679" s="168">
        <v>473</v>
      </c>
    </row>
    <row r="680" spans="1:5" x14ac:dyDescent="0.25">
      <c r="A680" s="165" t="s">
        <v>664</v>
      </c>
      <c r="B680" s="165" t="s">
        <v>7</v>
      </c>
      <c r="C680" s="166">
        <v>8663</v>
      </c>
      <c r="D680" s="166">
        <v>0</v>
      </c>
      <c r="E680" s="166">
        <v>8663</v>
      </c>
    </row>
    <row r="681" spans="1:5" x14ac:dyDescent="0.25">
      <c r="A681" s="167" t="s">
        <v>660</v>
      </c>
      <c r="B681" s="167" t="s">
        <v>626</v>
      </c>
      <c r="C681" s="168">
        <v>8663</v>
      </c>
      <c r="D681" s="168">
        <v>0</v>
      </c>
      <c r="E681" s="168">
        <v>8663</v>
      </c>
    </row>
    <row r="682" spans="1:5" x14ac:dyDescent="0.25">
      <c r="A682" s="165" t="s">
        <v>665</v>
      </c>
      <c r="B682" s="165" t="s">
        <v>7</v>
      </c>
      <c r="C682" s="166">
        <v>11274</v>
      </c>
      <c r="D682" s="166">
        <v>0</v>
      </c>
      <c r="E682" s="166">
        <v>11274</v>
      </c>
    </row>
    <row r="683" spans="1:5" x14ac:dyDescent="0.25">
      <c r="A683" s="167" t="s">
        <v>661</v>
      </c>
      <c r="B683" s="167" t="s">
        <v>18</v>
      </c>
      <c r="C683" s="168">
        <v>11274</v>
      </c>
      <c r="D683" s="168">
        <v>0</v>
      </c>
      <c r="E683" s="168">
        <v>11274</v>
      </c>
    </row>
    <row r="684" spans="1:5" x14ac:dyDescent="0.25">
      <c r="A684" s="165" t="s">
        <v>667</v>
      </c>
      <c r="B684" s="165" t="s">
        <v>7</v>
      </c>
      <c r="C684" s="166">
        <v>721</v>
      </c>
      <c r="D684" s="166">
        <v>0</v>
      </c>
      <c r="E684" s="166">
        <v>721</v>
      </c>
    </row>
    <row r="685" spans="1:5" x14ac:dyDescent="0.25">
      <c r="A685" s="167" t="s">
        <v>661</v>
      </c>
      <c r="B685" s="167" t="s">
        <v>18</v>
      </c>
      <c r="C685" s="168">
        <v>131</v>
      </c>
      <c r="D685" s="168">
        <v>0</v>
      </c>
      <c r="E685" s="168">
        <v>131</v>
      </c>
    </row>
    <row r="686" spans="1:5" x14ac:dyDescent="0.25">
      <c r="A686" s="167" t="s">
        <v>662</v>
      </c>
      <c r="B686" s="167" t="s">
        <v>20</v>
      </c>
      <c r="C686" s="168">
        <v>590</v>
      </c>
      <c r="D686" s="168">
        <v>0</v>
      </c>
      <c r="E686" s="168">
        <v>590</v>
      </c>
    </row>
    <row r="687" spans="1:5" x14ac:dyDescent="0.25">
      <c r="A687" s="165" t="s">
        <v>734</v>
      </c>
      <c r="B687" s="165" t="s">
        <v>7</v>
      </c>
      <c r="C687" s="166">
        <v>528556</v>
      </c>
      <c r="D687" s="166">
        <v>0</v>
      </c>
      <c r="E687" s="166">
        <v>528556</v>
      </c>
    </row>
    <row r="688" spans="1:5" x14ac:dyDescent="0.25">
      <c r="A688" s="165" t="s">
        <v>34</v>
      </c>
      <c r="B688" s="165" t="s">
        <v>7</v>
      </c>
      <c r="C688" s="166">
        <v>528556</v>
      </c>
      <c r="D688" s="166">
        <v>0</v>
      </c>
      <c r="E688" s="166">
        <v>528556</v>
      </c>
    </row>
    <row r="689" spans="1:5" ht="26.25" x14ac:dyDescent="0.25">
      <c r="A689" s="165" t="s">
        <v>33</v>
      </c>
      <c r="B689" s="165" t="s">
        <v>7</v>
      </c>
      <c r="C689" s="166">
        <v>519546</v>
      </c>
      <c r="D689" s="166">
        <v>0</v>
      </c>
      <c r="E689" s="166">
        <v>519546</v>
      </c>
    </row>
    <row r="690" spans="1:5" x14ac:dyDescent="0.25">
      <c r="A690" s="167" t="s">
        <v>660</v>
      </c>
      <c r="B690" s="167" t="s">
        <v>626</v>
      </c>
      <c r="C690" s="168">
        <v>467473</v>
      </c>
      <c r="D690" s="168">
        <v>0</v>
      </c>
      <c r="E690" s="168">
        <v>467473</v>
      </c>
    </row>
    <row r="691" spans="1:5" x14ac:dyDescent="0.25">
      <c r="A691" s="167" t="s">
        <v>661</v>
      </c>
      <c r="B691" s="167" t="s">
        <v>18</v>
      </c>
      <c r="C691" s="168">
        <v>51170</v>
      </c>
      <c r="D691" s="168">
        <v>0</v>
      </c>
      <c r="E691" s="168">
        <v>51170</v>
      </c>
    </row>
    <row r="692" spans="1:5" x14ac:dyDescent="0.25">
      <c r="A692" s="167" t="s">
        <v>662</v>
      </c>
      <c r="B692" s="167" t="s">
        <v>20</v>
      </c>
      <c r="C692" s="168">
        <v>903</v>
      </c>
      <c r="D692" s="168">
        <v>0</v>
      </c>
      <c r="E692" s="168">
        <v>903</v>
      </c>
    </row>
    <row r="693" spans="1:5" x14ac:dyDescent="0.25">
      <c r="A693" s="165" t="s">
        <v>664</v>
      </c>
      <c r="B693" s="165" t="s">
        <v>7</v>
      </c>
      <c r="C693" s="166">
        <v>9010</v>
      </c>
      <c r="D693" s="166">
        <v>0</v>
      </c>
      <c r="E693" s="166">
        <v>9010</v>
      </c>
    </row>
    <row r="694" spans="1:5" x14ac:dyDescent="0.25">
      <c r="A694" s="167" t="s">
        <v>660</v>
      </c>
      <c r="B694" s="167" t="s">
        <v>626</v>
      </c>
      <c r="C694" s="168">
        <v>9010</v>
      </c>
      <c r="D694" s="168">
        <v>0</v>
      </c>
      <c r="E694" s="168">
        <v>9010</v>
      </c>
    </row>
    <row r="695" spans="1:5" x14ac:dyDescent="0.25">
      <c r="A695" s="165" t="s">
        <v>735</v>
      </c>
      <c r="B695" s="165" t="s">
        <v>7</v>
      </c>
      <c r="C695" s="166">
        <v>306251</v>
      </c>
      <c r="D695" s="166">
        <v>618</v>
      </c>
      <c r="E695" s="166">
        <v>306869</v>
      </c>
    </row>
    <row r="696" spans="1:5" x14ac:dyDescent="0.25">
      <c r="A696" s="165" t="s">
        <v>34</v>
      </c>
      <c r="B696" s="165" t="s">
        <v>7</v>
      </c>
      <c r="C696" s="166">
        <v>306251</v>
      </c>
      <c r="D696" s="166">
        <v>618</v>
      </c>
      <c r="E696" s="166">
        <v>306869</v>
      </c>
    </row>
    <row r="697" spans="1:5" x14ac:dyDescent="0.25">
      <c r="A697" s="165" t="s">
        <v>674</v>
      </c>
      <c r="B697" s="165" t="s">
        <v>7</v>
      </c>
      <c r="C697" s="166">
        <v>287046</v>
      </c>
      <c r="D697" s="166">
        <v>618</v>
      </c>
      <c r="E697" s="166">
        <v>287664</v>
      </c>
    </row>
    <row r="698" spans="1:5" x14ac:dyDescent="0.25">
      <c r="A698" s="167" t="s">
        <v>660</v>
      </c>
      <c r="B698" s="167" t="s">
        <v>626</v>
      </c>
      <c r="C698" s="168">
        <v>229040</v>
      </c>
      <c r="D698" s="168">
        <v>618</v>
      </c>
      <c r="E698" s="168">
        <v>229658</v>
      </c>
    </row>
    <row r="699" spans="1:5" x14ac:dyDescent="0.25">
      <c r="A699" s="167" t="s">
        <v>661</v>
      </c>
      <c r="B699" s="167" t="s">
        <v>18</v>
      </c>
      <c r="C699" s="168">
        <v>58006</v>
      </c>
      <c r="D699" s="168">
        <v>0</v>
      </c>
      <c r="E699" s="168">
        <v>58006</v>
      </c>
    </row>
    <row r="700" spans="1:5" x14ac:dyDescent="0.25">
      <c r="A700" s="165" t="s">
        <v>664</v>
      </c>
      <c r="B700" s="165" t="s">
        <v>7</v>
      </c>
      <c r="C700" s="166">
        <v>1748</v>
      </c>
      <c r="D700" s="166">
        <v>0</v>
      </c>
      <c r="E700" s="166">
        <v>1748</v>
      </c>
    </row>
    <row r="701" spans="1:5" x14ac:dyDescent="0.25">
      <c r="A701" s="167" t="s">
        <v>660</v>
      </c>
      <c r="B701" s="167" t="s">
        <v>626</v>
      </c>
      <c r="C701" s="168">
        <v>1748</v>
      </c>
      <c r="D701" s="168">
        <v>0</v>
      </c>
      <c r="E701" s="168">
        <v>1748</v>
      </c>
    </row>
    <row r="702" spans="1:5" x14ac:dyDescent="0.25">
      <c r="A702" s="165" t="s">
        <v>665</v>
      </c>
      <c r="B702" s="165" t="s">
        <v>7</v>
      </c>
      <c r="C702" s="166">
        <v>16846</v>
      </c>
      <c r="D702" s="166">
        <v>0</v>
      </c>
      <c r="E702" s="166">
        <v>16846</v>
      </c>
    </row>
    <row r="703" spans="1:5" x14ac:dyDescent="0.25">
      <c r="A703" s="167" t="s">
        <v>661</v>
      </c>
      <c r="B703" s="167" t="s">
        <v>18</v>
      </c>
      <c r="C703" s="168">
        <v>16846</v>
      </c>
      <c r="D703" s="168">
        <v>0</v>
      </c>
      <c r="E703" s="168">
        <v>16846</v>
      </c>
    </row>
    <row r="704" spans="1:5" x14ac:dyDescent="0.25">
      <c r="A704" s="165" t="s">
        <v>667</v>
      </c>
      <c r="B704" s="165" t="s">
        <v>7</v>
      </c>
      <c r="C704" s="166">
        <v>611</v>
      </c>
      <c r="D704" s="166">
        <v>0</v>
      </c>
      <c r="E704" s="166">
        <v>611</v>
      </c>
    </row>
    <row r="705" spans="1:5" x14ac:dyDescent="0.25">
      <c r="A705" s="167" t="s">
        <v>661</v>
      </c>
      <c r="B705" s="167" t="s">
        <v>18</v>
      </c>
      <c r="C705" s="168">
        <v>611</v>
      </c>
      <c r="D705" s="168">
        <v>0</v>
      </c>
      <c r="E705" s="168">
        <v>611</v>
      </c>
    </row>
    <row r="706" spans="1:5" x14ac:dyDescent="0.25">
      <c r="A706" s="165" t="s">
        <v>736</v>
      </c>
      <c r="B706" s="165" t="s">
        <v>7</v>
      </c>
      <c r="C706" s="166">
        <v>955439</v>
      </c>
      <c r="D706" s="166">
        <v>2856</v>
      </c>
      <c r="E706" s="166">
        <v>958295</v>
      </c>
    </row>
    <row r="707" spans="1:5" x14ac:dyDescent="0.25">
      <c r="A707" s="165" t="s">
        <v>34</v>
      </c>
      <c r="B707" s="165" t="s">
        <v>7</v>
      </c>
      <c r="C707" s="166">
        <v>955439</v>
      </c>
      <c r="D707" s="166">
        <v>2856</v>
      </c>
      <c r="E707" s="166">
        <v>958295</v>
      </c>
    </row>
    <row r="708" spans="1:5" x14ac:dyDescent="0.25">
      <c r="A708" s="165" t="s">
        <v>674</v>
      </c>
      <c r="B708" s="165" t="s">
        <v>7</v>
      </c>
      <c r="C708" s="166">
        <v>863239</v>
      </c>
      <c r="D708" s="166">
        <v>2856</v>
      </c>
      <c r="E708" s="166">
        <v>866095</v>
      </c>
    </row>
    <row r="709" spans="1:5" x14ac:dyDescent="0.25">
      <c r="A709" s="167" t="s">
        <v>660</v>
      </c>
      <c r="B709" s="167" t="s">
        <v>626</v>
      </c>
      <c r="C709" s="168">
        <v>717713</v>
      </c>
      <c r="D709" s="168">
        <v>2856</v>
      </c>
      <c r="E709" s="168">
        <v>720569</v>
      </c>
    </row>
    <row r="710" spans="1:5" x14ac:dyDescent="0.25">
      <c r="A710" s="167" t="s">
        <v>661</v>
      </c>
      <c r="B710" s="167" t="s">
        <v>18</v>
      </c>
      <c r="C710" s="168">
        <v>126173</v>
      </c>
      <c r="D710" s="168">
        <v>0</v>
      </c>
      <c r="E710" s="168">
        <v>126173</v>
      </c>
    </row>
    <row r="711" spans="1:5" x14ac:dyDescent="0.25">
      <c r="A711" s="167" t="s">
        <v>662</v>
      </c>
      <c r="B711" s="167" t="s">
        <v>20</v>
      </c>
      <c r="C711" s="168">
        <v>19353</v>
      </c>
      <c r="D711" s="168">
        <v>0</v>
      </c>
      <c r="E711" s="168">
        <v>19353</v>
      </c>
    </row>
    <row r="712" spans="1:5" x14ac:dyDescent="0.25">
      <c r="A712" s="165" t="s">
        <v>664</v>
      </c>
      <c r="B712" s="165" t="s">
        <v>7</v>
      </c>
      <c r="C712" s="166">
        <v>12582</v>
      </c>
      <c r="D712" s="166">
        <v>0</v>
      </c>
      <c r="E712" s="166">
        <v>12582</v>
      </c>
    </row>
    <row r="713" spans="1:5" x14ac:dyDescent="0.25">
      <c r="A713" s="167" t="s">
        <v>660</v>
      </c>
      <c r="B713" s="167" t="s">
        <v>626</v>
      </c>
      <c r="C713" s="168">
        <v>12582</v>
      </c>
      <c r="D713" s="168">
        <v>0</v>
      </c>
      <c r="E713" s="168">
        <v>12582</v>
      </c>
    </row>
    <row r="714" spans="1:5" x14ac:dyDescent="0.25">
      <c r="A714" s="165" t="s">
        <v>665</v>
      </c>
      <c r="B714" s="165" t="s">
        <v>7</v>
      </c>
      <c r="C714" s="166">
        <v>77677</v>
      </c>
      <c r="D714" s="166">
        <v>0</v>
      </c>
      <c r="E714" s="166">
        <v>77677</v>
      </c>
    </row>
    <row r="715" spans="1:5" x14ac:dyDescent="0.25">
      <c r="A715" s="167" t="s">
        <v>661</v>
      </c>
      <c r="B715" s="167" t="s">
        <v>18</v>
      </c>
      <c r="C715" s="168">
        <v>77677</v>
      </c>
      <c r="D715" s="168">
        <v>0</v>
      </c>
      <c r="E715" s="168">
        <v>77677</v>
      </c>
    </row>
    <row r="716" spans="1:5" x14ac:dyDescent="0.25">
      <c r="A716" s="165" t="s">
        <v>667</v>
      </c>
      <c r="B716" s="165" t="s">
        <v>7</v>
      </c>
      <c r="C716" s="166">
        <v>1941</v>
      </c>
      <c r="D716" s="166">
        <v>0</v>
      </c>
      <c r="E716" s="166">
        <v>1941</v>
      </c>
    </row>
    <row r="717" spans="1:5" x14ac:dyDescent="0.25">
      <c r="A717" s="167" t="s">
        <v>661</v>
      </c>
      <c r="B717" s="167" t="s">
        <v>18</v>
      </c>
      <c r="C717" s="168">
        <v>1941</v>
      </c>
      <c r="D717" s="168">
        <v>0</v>
      </c>
      <c r="E717" s="168">
        <v>1941</v>
      </c>
    </row>
    <row r="718" spans="1:5" x14ac:dyDescent="0.25">
      <c r="A718" s="165" t="s">
        <v>737</v>
      </c>
      <c r="B718" s="165" t="s">
        <v>7</v>
      </c>
      <c r="C718" s="166">
        <v>556227</v>
      </c>
      <c r="D718" s="166">
        <v>787</v>
      </c>
      <c r="E718" s="166">
        <v>557014</v>
      </c>
    </row>
    <row r="719" spans="1:5" x14ac:dyDescent="0.25">
      <c r="A719" s="165" t="s">
        <v>34</v>
      </c>
      <c r="B719" s="165" t="s">
        <v>7</v>
      </c>
      <c r="C719" s="166">
        <v>556227</v>
      </c>
      <c r="D719" s="166">
        <v>787</v>
      </c>
      <c r="E719" s="166">
        <v>557014</v>
      </c>
    </row>
    <row r="720" spans="1:5" x14ac:dyDescent="0.25">
      <c r="A720" s="165" t="s">
        <v>674</v>
      </c>
      <c r="B720" s="165" t="s">
        <v>7</v>
      </c>
      <c r="C720" s="166">
        <v>513523</v>
      </c>
      <c r="D720" s="166">
        <v>787</v>
      </c>
      <c r="E720" s="166">
        <v>514310</v>
      </c>
    </row>
    <row r="721" spans="1:5" x14ac:dyDescent="0.25">
      <c r="A721" s="167" t="s">
        <v>660</v>
      </c>
      <c r="B721" s="167" t="s">
        <v>626</v>
      </c>
      <c r="C721" s="168">
        <v>425563</v>
      </c>
      <c r="D721" s="168">
        <v>151</v>
      </c>
      <c r="E721" s="168">
        <v>425714</v>
      </c>
    </row>
    <row r="722" spans="1:5" x14ac:dyDescent="0.25">
      <c r="A722" s="167" t="s">
        <v>661</v>
      </c>
      <c r="B722" s="167" t="s">
        <v>18</v>
      </c>
      <c r="C722" s="168">
        <v>86460</v>
      </c>
      <c r="D722" s="168">
        <v>16</v>
      </c>
      <c r="E722" s="168">
        <v>86476</v>
      </c>
    </row>
    <row r="723" spans="1:5" x14ac:dyDescent="0.25">
      <c r="A723" s="167" t="s">
        <v>662</v>
      </c>
      <c r="B723" s="167" t="s">
        <v>20</v>
      </c>
      <c r="C723" s="168">
        <v>1500</v>
      </c>
      <c r="D723" s="168">
        <v>0</v>
      </c>
      <c r="E723" s="168">
        <v>1500</v>
      </c>
    </row>
    <row r="724" spans="1:5" x14ac:dyDescent="0.25">
      <c r="A724" s="167" t="s">
        <v>663</v>
      </c>
      <c r="B724" s="167" t="s">
        <v>22</v>
      </c>
      <c r="C724" s="168">
        <v>0</v>
      </c>
      <c r="D724" s="168">
        <v>620</v>
      </c>
      <c r="E724" s="168">
        <v>620</v>
      </c>
    </row>
    <row r="725" spans="1:5" x14ac:dyDescent="0.25">
      <c r="A725" s="165" t="s">
        <v>664</v>
      </c>
      <c r="B725" s="165" t="s">
        <v>7</v>
      </c>
      <c r="C725" s="166">
        <v>4230</v>
      </c>
      <c r="D725" s="166">
        <v>0</v>
      </c>
      <c r="E725" s="166">
        <v>4230</v>
      </c>
    </row>
    <row r="726" spans="1:5" x14ac:dyDescent="0.25">
      <c r="A726" s="167" t="s">
        <v>660</v>
      </c>
      <c r="B726" s="167" t="s">
        <v>626</v>
      </c>
      <c r="C726" s="168">
        <v>4230</v>
      </c>
      <c r="D726" s="168">
        <v>0</v>
      </c>
      <c r="E726" s="168">
        <v>4230</v>
      </c>
    </row>
    <row r="727" spans="1:5" x14ac:dyDescent="0.25">
      <c r="A727" s="165" t="s">
        <v>665</v>
      </c>
      <c r="B727" s="165" t="s">
        <v>7</v>
      </c>
      <c r="C727" s="166">
        <v>37420</v>
      </c>
      <c r="D727" s="166">
        <v>0</v>
      </c>
      <c r="E727" s="166">
        <v>37420</v>
      </c>
    </row>
    <row r="728" spans="1:5" x14ac:dyDescent="0.25">
      <c r="A728" s="167" t="s">
        <v>661</v>
      </c>
      <c r="B728" s="167" t="s">
        <v>18</v>
      </c>
      <c r="C728" s="168">
        <v>37420</v>
      </c>
      <c r="D728" s="168">
        <v>0</v>
      </c>
      <c r="E728" s="168">
        <v>37420</v>
      </c>
    </row>
    <row r="729" spans="1:5" x14ac:dyDescent="0.25">
      <c r="A729" s="165" t="s">
        <v>667</v>
      </c>
      <c r="B729" s="165" t="s">
        <v>7</v>
      </c>
      <c r="C729" s="166">
        <v>1054</v>
      </c>
      <c r="D729" s="166">
        <v>0</v>
      </c>
      <c r="E729" s="166">
        <v>1054</v>
      </c>
    </row>
    <row r="730" spans="1:5" x14ac:dyDescent="0.25">
      <c r="A730" s="167" t="s">
        <v>661</v>
      </c>
      <c r="B730" s="167" t="s">
        <v>18</v>
      </c>
      <c r="C730" s="168">
        <v>1048</v>
      </c>
      <c r="D730" s="168">
        <v>0</v>
      </c>
      <c r="E730" s="168">
        <v>1048</v>
      </c>
    </row>
    <row r="731" spans="1:5" ht="26.25" x14ac:dyDescent="0.25">
      <c r="A731" s="167" t="s">
        <v>666</v>
      </c>
      <c r="B731" s="167" t="s">
        <v>632</v>
      </c>
      <c r="C731" s="168">
        <v>6</v>
      </c>
      <c r="D731" s="168">
        <v>0</v>
      </c>
      <c r="E731" s="168">
        <v>6</v>
      </c>
    </row>
    <row r="732" spans="1:5" x14ac:dyDescent="0.25">
      <c r="A732" s="165" t="s">
        <v>738</v>
      </c>
      <c r="B732" s="165" t="s">
        <v>7</v>
      </c>
      <c r="C732" s="166">
        <v>967107</v>
      </c>
      <c r="D732" s="166">
        <v>2945</v>
      </c>
      <c r="E732" s="166">
        <v>970052</v>
      </c>
    </row>
    <row r="733" spans="1:5" x14ac:dyDescent="0.25">
      <c r="A733" s="165" t="s">
        <v>34</v>
      </c>
      <c r="B733" s="165" t="s">
        <v>7</v>
      </c>
      <c r="C733" s="166">
        <v>967107</v>
      </c>
      <c r="D733" s="166">
        <v>2945</v>
      </c>
      <c r="E733" s="166">
        <v>970052</v>
      </c>
    </row>
    <row r="734" spans="1:5" x14ac:dyDescent="0.25">
      <c r="A734" s="165" t="s">
        <v>674</v>
      </c>
      <c r="B734" s="165" t="s">
        <v>7</v>
      </c>
      <c r="C734" s="166">
        <v>937655</v>
      </c>
      <c r="D734" s="166">
        <v>2945</v>
      </c>
      <c r="E734" s="166">
        <v>940600</v>
      </c>
    </row>
    <row r="735" spans="1:5" x14ac:dyDescent="0.25">
      <c r="A735" s="167" t="s">
        <v>660</v>
      </c>
      <c r="B735" s="167" t="s">
        <v>626</v>
      </c>
      <c r="C735" s="168">
        <v>431307</v>
      </c>
      <c r="D735" s="168">
        <v>2945</v>
      </c>
      <c r="E735" s="168">
        <v>434252</v>
      </c>
    </row>
    <row r="736" spans="1:5" x14ac:dyDescent="0.25">
      <c r="A736" s="167" t="s">
        <v>661</v>
      </c>
      <c r="B736" s="167" t="s">
        <v>18</v>
      </c>
      <c r="C736" s="168">
        <v>104408</v>
      </c>
      <c r="D736" s="168">
        <v>0</v>
      </c>
      <c r="E736" s="168">
        <v>104408</v>
      </c>
    </row>
    <row r="737" spans="1:5" x14ac:dyDescent="0.25">
      <c r="A737" s="167" t="s">
        <v>662</v>
      </c>
      <c r="B737" s="167" t="s">
        <v>20</v>
      </c>
      <c r="C737" s="168">
        <v>401940</v>
      </c>
      <c r="D737" s="168">
        <v>0</v>
      </c>
      <c r="E737" s="168">
        <v>401940</v>
      </c>
    </row>
    <row r="738" spans="1:5" x14ac:dyDescent="0.25">
      <c r="A738" s="165" t="s">
        <v>664</v>
      </c>
      <c r="B738" s="165" t="s">
        <v>7</v>
      </c>
      <c r="C738" s="166">
        <v>1953</v>
      </c>
      <c r="D738" s="166">
        <v>0</v>
      </c>
      <c r="E738" s="166">
        <v>1953</v>
      </c>
    </row>
    <row r="739" spans="1:5" x14ac:dyDescent="0.25">
      <c r="A739" s="167" t="s">
        <v>660</v>
      </c>
      <c r="B739" s="167" t="s">
        <v>626</v>
      </c>
      <c r="C739" s="168">
        <v>1953</v>
      </c>
      <c r="D739" s="168">
        <v>0</v>
      </c>
      <c r="E739" s="168">
        <v>1953</v>
      </c>
    </row>
    <row r="740" spans="1:5" x14ac:dyDescent="0.25">
      <c r="A740" s="165" t="s">
        <v>665</v>
      </c>
      <c r="B740" s="165" t="s">
        <v>7</v>
      </c>
      <c r="C740" s="166">
        <v>26772</v>
      </c>
      <c r="D740" s="166">
        <v>0</v>
      </c>
      <c r="E740" s="166">
        <v>26772</v>
      </c>
    </row>
    <row r="741" spans="1:5" x14ac:dyDescent="0.25">
      <c r="A741" s="167" t="s">
        <v>661</v>
      </c>
      <c r="B741" s="167" t="s">
        <v>18</v>
      </c>
      <c r="C741" s="168">
        <v>26772</v>
      </c>
      <c r="D741" s="168">
        <v>0</v>
      </c>
      <c r="E741" s="168">
        <v>26772</v>
      </c>
    </row>
    <row r="742" spans="1:5" x14ac:dyDescent="0.25">
      <c r="A742" s="165" t="s">
        <v>667</v>
      </c>
      <c r="B742" s="165" t="s">
        <v>7</v>
      </c>
      <c r="C742" s="166">
        <v>727</v>
      </c>
      <c r="D742" s="166">
        <v>0</v>
      </c>
      <c r="E742" s="166">
        <v>727</v>
      </c>
    </row>
    <row r="743" spans="1:5" x14ac:dyDescent="0.25">
      <c r="A743" s="167" t="s">
        <v>661</v>
      </c>
      <c r="B743" s="167" t="s">
        <v>18</v>
      </c>
      <c r="C743" s="168">
        <v>721</v>
      </c>
      <c r="D743" s="168">
        <v>0</v>
      </c>
      <c r="E743" s="168">
        <v>721</v>
      </c>
    </row>
    <row r="744" spans="1:5" ht="26.25" x14ac:dyDescent="0.25">
      <c r="A744" s="167" t="s">
        <v>666</v>
      </c>
      <c r="B744" s="167" t="s">
        <v>632</v>
      </c>
      <c r="C744" s="168">
        <v>6</v>
      </c>
      <c r="D744" s="168">
        <v>0</v>
      </c>
      <c r="E744" s="168">
        <v>6</v>
      </c>
    </row>
    <row r="745" spans="1:5" x14ac:dyDescent="0.25">
      <c r="A745" s="165" t="s">
        <v>739</v>
      </c>
      <c r="B745" s="165" t="s">
        <v>7</v>
      </c>
      <c r="C745" s="166">
        <v>1060300</v>
      </c>
      <c r="D745" s="166">
        <v>5018</v>
      </c>
      <c r="E745" s="166">
        <v>1065318</v>
      </c>
    </row>
    <row r="746" spans="1:5" x14ac:dyDescent="0.25">
      <c r="A746" s="165" t="s">
        <v>34</v>
      </c>
      <c r="B746" s="165" t="s">
        <v>7</v>
      </c>
      <c r="C746" s="166">
        <v>1060300</v>
      </c>
      <c r="D746" s="166">
        <v>5018</v>
      </c>
      <c r="E746" s="166">
        <v>1065318</v>
      </c>
    </row>
    <row r="747" spans="1:5" x14ac:dyDescent="0.25">
      <c r="A747" s="165" t="s">
        <v>674</v>
      </c>
      <c r="B747" s="165" t="s">
        <v>7</v>
      </c>
      <c r="C747" s="166">
        <v>967467</v>
      </c>
      <c r="D747" s="166">
        <v>5018</v>
      </c>
      <c r="E747" s="166">
        <v>972485</v>
      </c>
    </row>
    <row r="748" spans="1:5" x14ac:dyDescent="0.25">
      <c r="A748" s="167" t="s">
        <v>660</v>
      </c>
      <c r="B748" s="167" t="s">
        <v>626</v>
      </c>
      <c r="C748" s="168">
        <v>799764</v>
      </c>
      <c r="D748" s="168">
        <v>2508</v>
      </c>
      <c r="E748" s="168">
        <v>802272</v>
      </c>
    </row>
    <row r="749" spans="1:5" x14ac:dyDescent="0.25">
      <c r="A749" s="167" t="s">
        <v>661</v>
      </c>
      <c r="B749" s="167" t="s">
        <v>18</v>
      </c>
      <c r="C749" s="168">
        <v>153653</v>
      </c>
      <c r="D749" s="168">
        <v>2510</v>
      </c>
      <c r="E749" s="168">
        <v>156163</v>
      </c>
    </row>
    <row r="750" spans="1:5" x14ac:dyDescent="0.25">
      <c r="A750" s="167" t="s">
        <v>662</v>
      </c>
      <c r="B750" s="167" t="s">
        <v>20</v>
      </c>
      <c r="C750" s="168">
        <v>14050</v>
      </c>
      <c r="D750" s="168">
        <v>0</v>
      </c>
      <c r="E750" s="168">
        <v>14050</v>
      </c>
    </row>
    <row r="751" spans="1:5" x14ac:dyDescent="0.25">
      <c r="A751" s="165" t="s">
        <v>664</v>
      </c>
      <c r="B751" s="165" t="s">
        <v>7</v>
      </c>
      <c r="C751" s="166">
        <v>17427</v>
      </c>
      <c r="D751" s="166">
        <v>0</v>
      </c>
      <c r="E751" s="166">
        <v>17427</v>
      </c>
    </row>
    <row r="752" spans="1:5" x14ac:dyDescent="0.25">
      <c r="A752" s="167" t="s">
        <v>660</v>
      </c>
      <c r="B752" s="167" t="s">
        <v>626</v>
      </c>
      <c r="C752" s="168">
        <v>17427</v>
      </c>
      <c r="D752" s="168">
        <v>0</v>
      </c>
      <c r="E752" s="168">
        <v>17427</v>
      </c>
    </row>
    <row r="753" spans="1:5" x14ac:dyDescent="0.25">
      <c r="A753" s="165" t="s">
        <v>665</v>
      </c>
      <c r="B753" s="165" t="s">
        <v>7</v>
      </c>
      <c r="C753" s="166">
        <v>73028</v>
      </c>
      <c r="D753" s="166">
        <v>0</v>
      </c>
      <c r="E753" s="166">
        <v>73028</v>
      </c>
    </row>
    <row r="754" spans="1:5" x14ac:dyDescent="0.25">
      <c r="A754" s="167" t="s">
        <v>661</v>
      </c>
      <c r="B754" s="167" t="s">
        <v>18</v>
      </c>
      <c r="C754" s="168">
        <v>73028</v>
      </c>
      <c r="D754" s="168">
        <v>0</v>
      </c>
      <c r="E754" s="168">
        <v>73028</v>
      </c>
    </row>
    <row r="755" spans="1:5" x14ac:dyDescent="0.25">
      <c r="A755" s="165" t="s">
        <v>667</v>
      </c>
      <c r="B755" s="165" t="s">
        <v>7</v>
      </c>
      <c r="C755" s="166">
        <v>2378</v>
      </c>
      <c r="D755" s="166">
        <v>0</v>
      </c>
      <c r="E755" s="166">
        <v>2378</v>
      </c>
    </row>
    <row r="756" spans="1:5" x14ac:dyDescent="0.25">
      <c r="A756" s="167" t="s">
        <v>661</v>
      </c>
      <c r="B756" s="167" t="s">
        <v>18</v>
      </c>
      <c r="C756" s="168">
        <v>2378</v>
      </c>
      <c r="D756" s="168">
        <v>0</v>
      </c>
      <c r="E756" s="168">
        <v>2378</v>
      </c>
    </row>
    <row r="757" spans="1:5" x14ac:dyDescent="0.25">
      <c r="A757" s="165" t="s">
        <v>740</v>
      </c>
      <c r="B757" s="165" t="s">
        <v>7</v>
      </c>
      <c r="C757" s="166">
        <v>353133</v>
      </c>
      <c r="D757" s="166">
        <v>3966</v>
      </c>
      <c r="E757" s="166">
        <v>357099</v>
      </c>
    </row>
    <row r="758" spans="1:5" x14ac:dyDescent="0.25">
      <c r="A758" s="165" t="s">
        <v>34</v>
      </c>
      <c r="B758" s="165" t="s">
        <v>7</v>
      </c>
      <c r="C758" s="166">
        <v>353133</v>
      </c>
      <c r="D758" s="166">
        <v>3966</v>
      </c>
      <c r="E758" s="166">
        <v>357099</v>
      </c>
    </row>
    <row r="759" spans="1:5" x14ac:dyDescent="0.25">
      <c r="A759" s="165" t="s">
        <v>664</v>
      </c>
      <c r="B759" s="165" t="s">
        <v>7</v>
      </c>
      <c r="C759" s="166">
        <v>349580</v>
      </c>
      <c r="D759" s="166">
        <v>3966</v>
      </c>
      <c r="E759" s="166">
        <v>353546</v>
      </c>
    </row>
    <row r="760" spans="1:5" x14ac:dyDescent="0.25">
      <c r="A760" s="167" t="s">
        <v>660</v>
      </c>
      <c r="B760" s="167" t="s">
        <v>626</v>
      </c>
      <c r="C760" s="168">
        <v>257299</v>
      </c>
      <c r="D760" s="168">
        <v>3753</v>
      </c>
      <c r="E760" s="168">
        <v>261052</v>
      </c>
    </row>
    <row r="761" spans="1:5" x14ac:dyDescent="0.25">
      <c r="A761" s="167" t="s">
        <v>661</v>
      </c>
      <c r="B761" s="167" t="s">
        <v>18</v>
      </c>
      <c r="C761" s="168">
        <v>89162</v>
      </c>
      <c r="D761" s="168">
        <v>213</v>
      </c>
      <c r="E761" s="168">
        <v>89375</v>
      </c>
    </row>
    <row r="762" spans="1:5" x14ac:dyDescent="0.25">
      <c r="A762" s="167" t="s">
        <v>662</v>
      </c>
      <c r="B762" s="167" t="s">
        <v>20</v>
      </c>
      <c r="C762" s="168">
        <v>1600</v>
      </c>
      <c r="D762" s="168">
        <v>0</v>
      </c>
      <c r="E762" s="168">
        <v>1600</v>
      </c>
    </row>
    <row r="763" spans="1:5" x14ac:dyDescent="0.25">
      <c r="A763" s="167" t="s">
        <v>663</v>
      </c>
      <c r="B763" s="167" t="s">
        <v>22</v>
      </c>
      <c r="C763" s="168">
        <v>1500</v>
      </c>
      <c r="D763" s="168">
        <v>0</v>
      </c>
      <c r="E763" s="168">
        <v>1500</v>
      </c>
    </row>
    <row r="764" spans="1:5" ht="26.25" x14ac:dyDescent="0.25">
      <c r="A764" s="167" t="s">
        <v>666</v>
      </c>
      <c r="B764" s="167" t="s">
        <v>632</v>
      </c>
      <c r="C764" s="168">
        <v>19</v>
      </c>
      <c r="D764" s="168">
        <v>0</v>
      </c>
      <c r="E764" s="168">
        <v>19</v>
      </c>
    </row>
    <row r="765" spans="1:5" x14ac:dyDescent="0.25">
      <c r="A765" s="165" t="s">
        <v>665</v>
      </c>
      <c r="B765" s="165" t="s">
        <v>7</v>
      </c>
      <c r="C765" s="166">
        <v>3553</v>
      </c>
      <c r="D765" s="166">
        <v>0</v>
      </c>
      <c r="E765" s="166">
        <v>3553</v>
      </c>
    </row>
    <row r="766" spans="1:5" x14ac:dyDescent="0.25">
      <c r="A766" s="167" t="s">
        <v>661</v>
      </c>
      <c r="B766" s="167" t="s">
        <v>18</v>
      </c>
      <c r="C766" s="168">
        <v>3553</v>
      </c>
      <c r="D766" s="168">
        <v>0</v>
      </c>
      <c r="E766" s="168">
        <v>3553</v>
      </c>
    </row>
    <row r="767" spans="1:5" x14ac:dyDescent="0.25">
      <c r="A767" s="165" t="s">
        <v>741</v>
      </c>
      <c r="B767" s="165" t="s">
        <v>7</v>
      </c>
      <c r="C767" s="166">
        <v>226464</v>
      </c>
      <c r="D767" s="166">
        <v>0</v>
      </c>
      <c r="E767" s="166">
        <v>226464</v>
      </c>
    </row>
    <row r="768" spans="1:5" x14ac:dyDescent="0.25">
      <c r="A768" s="165" t="s">
        <v>34</v>
      </c>
      <c r="B768" s="165" t="s">
        <v>7</v>
      </c>
      <c r="C768" s="166">
        <v>226464</v>
      </c>
      <c r="D768" s="166">
        <v>0</v>
      </c>
      <c r="E768" s="166">
        <v>226464</v>
      </c>
    </row>
    <row r="769" spans="1:5" x14ac:dyDescent="0.25">
      <c r="A769" s="165" t="s">
        <v>664</v>
      </c>
      <c r="B769" s="165" t="s">
        <v>7</v>
      </c>
      <c r="C769" s="166">
        <v>215022</v>
      </c>
      <c r="D769" s="166">
        <v>0</v>
      </c>
      <c r="E769" s="166">
        <v>215022</v>
      </c>
    </row>
    <row r="770" spans="1:5" x14ac:dyDescent="0.25">
      <c r="A770" s="167" t="s">
        <v>660</v>
      </c>
      <c r="B770" s="167" t="s">
        <v>626</v>
      </c>
      <c r="C770" s="168">
        <v>143757</v>
      </c>
      <c r="D770" s="168">
        <v>0</v>
      </c>
      <c r="E770" s="168">
        <v>143757</v>
      </c>
    </row>
    <row r="771" spans="1:5" x14ac:dyDescent="0.25">
      <c r="A771" s="167" t="s">
        <v>661</v>
      </c>
      <c r="B771" s="167" t="s">
        <v>18</v>
      </c>
      <c r="C771" s="168">
        <v>70007</v>
      </c>
      <c r="D771" s="168">
        <v>0</v>
      </c>
      <c r="E771" s="168">
        <v>70007</v>
      </c>
    </row>
    <row r="772" spans="1:5" x14ac:dyDescent="0.25">
      <c r="A772" s="167" t="s">
        <v>663</v>
      </c>
      <c r="B772" s="167" t="s">
        <v>22</v>
      </c>
      <c r="C772" s="168">
        <v>1000</v>
      </c>
      <c r="D772" s="168">
        <v>0</v>
      </c>
      <c r="E772" s="168">
        <v>1000</v>
      </c>
    </row>
    <row r="773" spans="1:5" ht="26.25" x14ac:dyDescent="0.25">
      <c r="A773" s="167" t="s">
        <v>666</v>
      </c>
      <c r="B773" s="167" t="s">
        <v>632</v>
      </c>
      <c r="C773" s="168">
        <v>258</v>
      </c>
      <c r="D773" s="168">
        <v>0</v>
      </c>
      <c r="E773" s="168">
        <v>258</v>
      </c>
    </row>
    <row r="774" spans="1:5" x14ac:dyDescent="0.25">
      <c r="A774" s="165" t="s">
        <v>665</v>
      </c>
      <c r="B774" s="165" t="s">
        <v>7</v>
      </c>
      <c r="C774" s="166">
        <v>11442</v>
      </c>
      <c r="D774" s="166">
        <v>0</v>
      </c>
      <c r="E774" s="166">
        <v>11442</v>
      </c>
    </row>
    <row r="775" spans="1:5" x14ac:dyDescent="0.25">
      <c r="A775" s="167" t="s">
        <v>661</v>
      </c>
      <c r="B775" s="167" t="s">
        <v>18</v>
      </c>
      <c r="C775" s="168">
        <v>11442</v>
      </c>
      <c r="D775" s="168">
        <v>0</v>
      </c>
      <c r="E775" s="168">
        <v>11442</v>
      </c>
    </row>
    <row r="776" spans="1:5" x14ac:dyDescent="0.25">
      <c r="A776" s="165" t="s">
        <v>742</v>
      </c>
      <c r="B776" s="165" t="s">
        <v>7</v>
      </c>
      <c r="C776" s="166">
        <v>421493</v>
      </c>
      <c r="D776" s="166">
        <v>2115</v>
      </c>
      <c r="E776" s="166">
        <v>423608</v>
      </c>
    </row>
    <row r="777" spans="1:5" x14ac:dyDescent="0.25">
      <c r="A777" s="165" t="s">
        <v>41</v>
      </c>
      <c r="B777" s="165" t="s">
        <v>7</v>
      </c>
      <c r="C777" s="166">
        <v>819</v>
      </c>
      <c r="D777" s="166">
        <v>0</v>
      </c>
      <c r="E777" s="166">
        <v>819</v>
      </c>
    </row>
    <row r="778" spans="1:5" x14ac:dyDescent="0.25">
      <c r="A778" s="165" t="s">
        <v>40</v>
      </c>
      <c r="B778" s="165" t="s">
        <v>7</v>
      </c>
      <c r="C778" s="166">
        <v>819</v>
      </c>
      <c r="D778" s="166">
        <v>0</v>
      </c>
      <c r="E778" s="166">
        <v>819</v>
      </c>
    </row>
    <row r="779" spans="1:5" x14ac:dyDescent="0.25">
      <c r="A779" s="167" t="s">
        <v>660</v>
      </c>
      <c r="B779" s="167" t="s">
        <v>626</v>
      </c>
      <c r="C779" s="168">
        <v>818</v>
      </c>
      <c r="D779" s="168">
        <v>0</v>
      </c>
      <c r="E779" s="168">
        <v>818</v>
      </c>
    </row>
    <row r="780" spans="1:5" ht="26.25" x14ac:dyDescent="0.25">
      <c r="A780" s="167" t="s">
        <v>666</v>
      </c>
      <c r="B780" s="167" t="s">
        <v>632</v>
      </c>
      <c r="C780" s="168">
        <v>1</v>
      </c>
      <c r="D780" s="168">
        <v>0</v>
      </c>
      <c r="E780" s="168">
        <v>1</v>
      </c>
    </row>
    <row r="781" spans="1:5" x14ac:dyDescent="0.25">
      <c r="A781" s="165" t="s">
        <v>34</v>
      </c>
      <c r="B781" s="165" t="s">
        <v>7</v>
      </c>
      <c r="C781" s="166">
        <v>420674</v>
      </c>
      <c r="D781" s="166">
        <v>2115</v>
      </c>
      <c r="E781" s="166">
        <v>422789</v>
      </c>
    </row>
    <row r="782" spans="1:5" x14ac:dyDescent="0.25">
      <c r="A782" s="165" t="s">
        <v>664</v>
      </c>
      <c r="B782" s="165" t="s">
        <v>7</v>
      </c>
      <c r="C782" s="166">
        <v>420499</v>
      </c>
      <c r="D782" s="166">
        <v>2115</v>
      </c>
      <c r="E782" s="166">
        <v>422614</v>
      </c>
    </row>
    <row r="783" spans="1:5" x14ac:dyDescent="0.25">
      <c r="A783" s="167" t="s">
        <v>660</v>
      </c>
      <c r="B783" s="167" t="s">
        <v>626</v>
      </c>
      <c r="C783" s="168">
        <v>352987</v>
      </c>
      <c r="D783" s="168">
        <v>2955</v>
      </c>
      <c r="E783" s="168">
        <v>355942</v>
      </c>
    </row>
    <row r="784" spans="1:5" x14ac:dyDescent="0.25">
      <c r="A784" s="167" t="s">
        <v>661</v>
      </c>
      <c r="B784" s="167" t="s">
        <v>18</v>
      </c>
      <c r="C784" s="168">
        <v>36969</v>
      </c>
      <c r="D784" s="168">
        <v>-840</v>
      </c>
      <c r="E784" s="168">
        <v>36129</v>
      </c>
    </row>
    <row r="785" spans="1:5" x14ac:dyDescent="0.25">
      <c r="A785" s="167" t="s">
        <v>662</v>
      </c>
      <c r="B785" s="167" t="s">
        <v>20</v>
      </c>
      <c r="C785" s="168">
        <v>21040</v>
      </c>
      <c r="D785" s="168">
        <v>0</v>
      </c>
      <c r="E785" s="168">
        <v>21040</v>
      </c>
    </row>
    <row r="786" spans="1:5" ht="26.25" x14ac:dyDescent="0.25">
      <c r="A786" s="167" t="s">
        <v>666</v>
      </c>
      <c r="B786" s="167" t="s">
        <v>632</v>
      </c>
      <c r="C786" s="168">
        <v>9503</v>
      </c>
      <c r="D786" s="168">
        <v>0</v>
      </c>
      <c r="E786" s="168">
        <v>9503</v>
      </c>
    </row>
    <row r="787" spans="1:5" x14ac:dyDescent="0.25">
      <c r="A787" s="165" t="s">
        <v>665</v>
      </c>
      <c r="B787" s="165" t="s">
        <v>7</v>
      </c>
      <c r="C787" s="166">
        <v>175</v>
      </c>
      <c r="D787" s="166">
        <v>0</v>
      </c>
      <c r="E787" s="166">
        <v>175</v>
      </c>
    </row>
    <row r="788" spans="1:5" x14ac:dyDescent="0.25">
      <c r="A788" s="167" t="s">
        <v>661</v>
      </c>
      <c r="B788" s="167" t="s">
        <v>18</v>
      </c>
      <c r="C788" s="168">
        <v>175</v>
      </c>
      <c r="D788" s="168">
        <v>0</v>
      </c>
      <c r="E788" s="168">
        <v>175</v>
      </c>
    </row>
    <row r="789" spans="1:5" x14ac:dyDescent="0.25">
      <c r="A789" s="165" t="s">
        <v>743</v>
      </c>
      <c r="B789" s="165" t="s">
        <v>7</v>
      </c>
      <c r="C789" s="166">
        <v>380300</v>
      </c>
      <c r="D789" s="166">
        <v>0</v>
      </c>
      <c r="E789" s="166">
        <v>380300</v>
      </c>
    </row>
    <row r="790" spans="1:5" x14ac:dyDescent="0.25">
      <c r="A790" s="165" t="s">
        <v>41</v>
      </c>
      <c r="B790" s="165" t="s">
        <v>7</v>
      </c>
      <c r="C790" s="166">
        <v>818</v>
      </c>
      <c r="D790" s="166">
        <v>0</v>
      </c>
      <c r="E790" s="166">
        <v>818</v>
      </c>
    </row>
    <row r="791" spans="1:5" x14ac:dyDescent="0.25">
      <c r="A791" s="165" t="s">
        <v>40</v>
      </c>
      <c r="B791" s="165" t="s">
        <v>7</v>
      </c>
      <c r="C791" s="166">
        <v>818</v>
      </c>
      <c r="D791" s="166">
        <v>0</v>
      </c>
      <c r="E791" s="166">
        <v>818</v>
      </c>
    </row>
    <row r="792" spans="1:5" x14ac:dyDescent="0.25">
      <c r="A792" s="167" t="s">
        <v>660</v>
      </c>
      <c r="B792" s="167" t="s">
        <v>626</v>
      </c>
      <c r="C792" s="168">
        <v>818</v>
      </c>
      <c r="D792" s="168">
        <v>0</v>
      </c>
      <c r="E792" s="168">
        <v>818</v>
      </c>
    </row>
    <row r="793" spans="1:5" x14ac:dyDescent="0.25">
      <c r="A793" s="165" t="s">
        <v>34</v>
      </c>
      <c r="B793" s="165" t="s">
        <v>7</v>
      </c>
      <c r="C793" s="166">
        <v>379482</v>
      </c>
      <c r="D793" s="166">
        <v>0</v>
      </c>
      <c r="E793" s="166">
        <v>379482</v>
      </c>
    </row>
    <row r="794" spans="1:5" x14ac:dyDescent="0.25">
      <c r="A794" s="165" t="s">
        <v>664</v>
      </c>
      <c r="B794" s="165" t="s">
        <v>7</v>
      </c>
      <c r="C794" s="166">
        <v>378982</v>
      </c>
      <c r="D794" s="166">
        <v>0</v>
      </c>
      <c r="E794" s="166">
        <v>378982</v>
      </c>
    </row>
    <row r="795" spans="1:5" x14ac:dyDescent="0.25">
      <c r="A795" s="167" t="s">
        <v>660</v>
      </c>
      <c r="B795" s="167" t="s">
        <v>626</v>
      </c>
      <c r="C795" s="168">
        <v>314411</v>
      </c>
      <c r="D795" s="168">
        <v>0</v>
      </c>
      <c r="E795" s="168">
        <v>314411</v>
      </c>
    </row>
    <row r="796" spans="1:5" x14ac:dyDescent="0.25">
      <c r="A796" s="167" t="s">
        <v>661</v>
      </c>
      <c r="B796" s="167" t="s">
        <v>18</v>
      </c>
      <c r="C796" s="168">
        <v>58497</v>
      </c>
      <c r="D796" s="168">
        <v>0</v>
      </c>
      <c r="E796" s="168">
        <v>58497</v>
      </c>
    </row>
    <row r="797" spans="1:5" ht="26.25" x14ac:dyDescent="0.25">
      <c r="A797" s="167" t="s">
        <v>666</v>
      </c>
      <c r="B797" s="167" t="s">
        <v>632</v>
      </c>
      <c r="C797" s="168">
        <v>6074</v>
      </c>
      <c r="D797" s="168">
        <v>0</v>
      </c>
      <c r="E797" s="168">
        <v>6074</v>
      </c>
    </row>
    <row r="798" spans="1:5" x14ac:dyDescent="0.25">
      <c r="A798" s="165" t="s">
        <v>665</v>
      </c>
      <c r="B798" s="165" t="s">
        <v>7</v>
      </c>
      <c r="C798" s="166">
        <v>500</v>
      </c>
      <c r="D798" s="166">
        <v>0</v>
      </c>
      <c r="E798" s="166">
        <v>500</v>
      </c>
    </row>
    <row r="799" spans="1:5" x14ac:dyDescent="0.25">
      <c r="A799" s="167" t="s">
        <v>661</v>
      </c>
      <c r="B799" s="167" t="s">
        <v>18</v>
      </c>
      <c r="C799" s="168">
        <v>500</v>
      </c>
      <c r="D799" s="168">
        <v>0</v>
      </c>
      <c r="E799" s="168">
        <v>500</v>
      </c>
    </row>
    <row r="800" spans="1:5" x14ac:dyDescent="0.25">
      <c r="A800" s="165" t="s">
        <v>744</v>
      </c>
      <c r="B800" s="165" t="s">
        <v>7</v>
      </c>
      <c r="C800" s="166">
        <v>446937</v>
      </c>
      <c r="D800" s="166">
        <v>6722</v>
      </c>
      <c r="E800" s="166">
        <v>453659</v>
      </c>
    </row>
    <row r="801" spans="1:5" x14ac:dyDescent="0.25">
      <c r="A801" s="165" t="s">
        <v>41</v>
      </c>
      <c r="B801" s="165" t="s">
        <v>7</v>
      </c>
      <c r="C801" s="166">
        <v>446937</v>
      </c>
      <c r="D801" s="166">
        <v>6722</v>
      </c>
      <c r="E801" s="166">
        <v>453659</v>
      </c>
    </row>
    <row r="802" spans="1:5" x14ac:dyDescent="0.25">
      <c r="A802" s="165" t="s">
        <v>40</v>
      </c>
      <c r="B802" s="165" t="s">
        <v>7</v>
      </c>
      <c r="C802" s="166">
        <v>446937</v>
      </c>
      <c r="D802" s="166">
        <v>6722</v>
      </c>
      <c r="E802" s="166">
        <v>453659</v>
      </c>
    </row>
    <row r="803" spans="1:5" x14ac:dyDescent="0.25">
      <c r="A803" s="167" t="s">
        <v>660</v>
      </c>
      <c r="B803" s="167" t="s">
        <v>626</v>
      </c>
      <c r="C803" s="168">
        <v>223323</v>
      </c>
      <c r="D803" s="168">
        <v>6706</v>
      </c>
      <c r="E803" s="168">
        <v>230029</v>
      </c>
    </row>
    <row r="804" spans="1:5" x14ac:dyDescent="0.25">
      <c r="A804" s="167" t="s">
        <v>661</v>
      </c>
      <c r="B804" s="167" t="s">
        <v>18</v>
      </c>
      <c r="C804" s="168">
        <v>214573</v>
      </c>
      <c r="D804" s="168">
        <v>16</v>
      </c>
      <c r="E804" s="168">
        <v>214589</v>
      </c>
    </row>
    <row r="805" spans="1:5" x14ac:dyDescent="0.25">
      <c r="A805" s="167" t="s">
        <v>662</v>
      </c>
      <c r="B805" s="167" t="s">
        <v>20</v>
      </c>
      <c r="C805" s="168">
        <v>9039</v>
      </c>
      <c r="D805" s="168">
        <v>0</v>
      </c>
      <c r="E805" s="168">
        <v>9039</v>
      </c>
    </row>
    <row r="806" spans="1:5" ht="26.25" x14ac:dyDescent="0.25">
      <c r="A806" s="167" t="s">
        <v>666</v>
      </c>
      <c r="B806" s="167" t="s">
        <v>632</v>
      </c>
      <c r="C806" s="168">
        <v>2</v>
      </c>
      <c r="D806" s="168">
        <v>0</v>
      </c>
      <c r="E806" s="168">
        <v>2</v>
      </c>
    </row>
    <row r="807" spans="1:5" x14ac:dyDescent="0.25">
      <c r="A807" s="165" t="s">
        <v>35</v>
      </c>
      <c r="B807" s="165" t="s">
        <v>7</v>
      </c>
      <c r="C807" s="166">
        <v>474958</v>
      </c>
      <c r="D807" s="166">
        <v>1373</v>
      </c>
      <c r="E807" s="166">
        <v>476331</v>
      </c>
    </row>
    <row r="808" spans="1:5" x14ac:dyDescent="0.25">
      <c r="A808" s="165" t="s">
        <v>34</v>
      </c>
      <c r="B808" s="165" t="s">
        <v>7</v>
      </c>
      <c r="C808" s="166">
        <v>474958</v>
      </c>
      <c r="D808" s="166">
        <v>1373</v>
      </c>
      <c r="E808" s="166">
        <v>476331</v>
      </c>
    </row>
    <row r="809" spans="1:5" ht="26.25" x14ac:dyDescent="0.25">
      <c r="A809" s="165" t="s">
        <v>33</v>
      </c>
      <c r="B809" s="165" t="s">
        <v>7</v>
      </c>
      <c r="C809" s="166">
        <v>444573</v>
      </c>
      <c r="D809" s="166">
        <v>1373</v>
      </c>
      <c r="E809" s="166">
        <v>445946</v>
      </c>
    </row>
    <row r="810" spans="1:5" x14ac:dyDescent="0.25">
      <c r="A810" s="167" t="s">
        <v>660</v>
      </c>
      <c r="B810" s="167" t="s">
        <v>626</v>
      </c>
      <c r="C810" s="168">
        <v>231753</v>
      </c>
      <c r="D810" s="168">
        <v>1373</v>
      </c>
      <c r="E810" s="168">
        <v>233126</v>
      </c>
    </row>
    <row r="811" spans="1:5" x14ac:dyDescent="0.25">
      <c r="A811" s="167" t="s">
        <v>661</v>
      </c>
      <c r="B811" s="167" t="s">
        <v>18</v>
      </c>
      <c r="C811" s="168">
        <v>196584</v>
      </c>
      <c r="D811" s="168">
        <v>0</v>
      </c>
      <c r="E811" s="168">
        <v>196584</v>
      </c>
    </row>
    <row r="812" spans="1:5" x14ac:dyDescent="0.25">
      <c r="A812" s="167" t="s">
        <v>662</v>
      </c>
      <c r="B812" s="167" t="s">
        <v>20</v>
      </c>
      <c r="C812" s="168">
        <v>16236</v>
      </c>
      <c r="D812" s="168">
        <v>0</v>
      </c>
      <c r="E812" s="168">
        <v>16236</v>
      </c>
    </row>
    <row r="813" spans="1:5" x14ac:dyDescent="0.25">
      <c r="A813" s="165" t="s">
        <v>664</v>
      </c>
      <c r="B813" s="165" t="s">
        <v>7</v>
      </c>
      <c r="C813" s="166">
        <v>6825</v>
      </c>
      <c r="D813" s="166">
        <v>0</v>
      </c>
      <c r="E813" s="166">
        <v>6825</v>
      </c>
    </row>
    <row r="814" spans="1:5" x14ac:dyDescent="0.25">
      <c r="A814" s="167" t="s">
        <v>660</v>
      </c>
      <c r="B814" s="167" t="s">
        <v>626</v>
      </c>
      <c r="C814" s="168">
        <v>6825</v>
      </c>
      <c r="D814" s="168">
        <v>0</v>
      </c>
      <c r="E814" s="168">
        <v>6825</v>
      </c>
    </row>
    <row r="815" spans="1:5" x14ac:dyDescent="0.25">
      <c r="A815" s="165" t="s">
        <v>665</v>
      </c>
      <c r="B815" s="165" t="s">
        <v>7</v>
      </c>
      <c r="C815" s="166">
        <v>21858</v>
      </c>
      <c r="D815" s="166">
        <v>0</v>
      </c>
      <c r="E815" s="166">
        <v>21858</v>
      </c>
    </row>
    <row r="816" spans="1:5" x14ac:dyDescent="0.25">
      <c r="A816" s="167" t="s">
        <v>661</v>
      </c>
      <c r="B816" s="167" t="s">
        <v>18</v>
      </c>
      <c r="C816" s="168">
        <v>21858</v>
      </c>
      <c r="D816" s="168">
        <v>0</v>
      </c>
      <c r="E816" s="168">
        <v>21858</v>
      </c>
    </row>
    <row r="817" spans="1:5" x14ac:dyDescent="0.25">
      <c r="A817" s="165" t="s">
        <v>667</v>
      </c>
      <c r="B817" s="165" t="s">
        <v>7</v>
      </c>
      <c r="C817" s="166">
        <v>1702</v>
      </c>
      <c r="D817" s="166">
        <v>0</v>
      </c>
      <c r="E817" s="166">
        <v>1702</v>
      </c>
    </row>
    <row r="818" spans="1:5" x14ac:dyDescent="0.25">
      <c r="A818" s="167" t="s">
        <v>661</v>
      </c>
      <c r="B818" s="167" t="s">
        <v>18</v>
      </c>
      <c r="C818" s="168">
        <v>0</v>
      </c>
      <c r="D818" s="168">
        <v>0</v>
      </c>
      <c r="E818" s="168">
        <v>0</v>
      </c>
    </row>
    <row r="819" spans="1:5" x14ac:dyDescent="0.25">
      <c r="A819" s="167" t="s">
        <v>662</v>
      </c>
      <c r="B819" s="167" t="s">
        <v>20</v>
      </c>
      <c r="C819" s="168">
        <v>1702</v>
      </c>
      <c r="D819" s="168">
        <v>0</v>
      </c>
      <c r="E819" s="168">
        <v>1702</v>
      </c>
    </row>
    <row r="820" spans="1:5" x14ac:dyDescent="0.25">
      <c r="A820" s="165" t="s">
        <v>745</v>
      </c>
      <c r="B820" s="165" t="s">
        <v>7</v>
      </c>
      <c r="C820" s="166">
        <v>1201676</v>
      </c>
      <c r="D820" s="166">
        <v>55279</v>
      </c>
      <c r="E820" s="166">
        <v>1256955</v>
      </c>
    </row>
    <row r="821" spans="1:5" x14ac:dyDescent="0.25">
      <c r="A821" s="165" t="s">
        <v>712</v>
      </c>
      <c r="B821" s="165" t="s">
        <v>7</v>
      </c>
      <c r="C821" s="166">
        <v>1201676</v>
      </c>
      <c r="D821" s="166">
        <v>55279</v>
      </c>
      <c r="E821" s="166">
        <v>1256955</v>
      </c>
    </row>
    <row r="822" spans="1:5" x14ac:dyDescent="0.25">
      <c r="A822" s="165" t="s">
        <v>725</v>
      </c>
      <c r="B822" s="165" t="s">
        <v>7</v>
      </c>
      <c r="C822" s="166">
        <v>1201676</v>
      </c>
      <c r="D822" s="166">
        <v>55279</v>
      </c>
      <c r="E822" s="166">
        <v>1256955</v>
      </c>
    </row>
    <row r="823" spans="1:5" x14ac:dyDescent="0.25">
      <c r="A823" s="167" t="s">
        <v>660</v>
      </c>
      <c r="B823" s="167" t="s">
        <v>626</v>
      </c>
      <c r="C823" s="168">
        <v>995564</v>
      </c>
      <c r="D823" s="168">
        <v>54664</v>
      </c>
      <c r="E823" s="168">
        <v>1050228</v>
      </c>
    </row>
    <row r="824" spans="1:5" x14ac:dyDescent="0.25">
      <c r="A824" s="167" t="s">
        <v>661</v>
      </c>
      <c r="B824" s="167" t="s">
        <v>18</v>
      </c>
      <c r="C824" s="168">
        <v>132068</v>
      </c>
      <c r="D824" s="168">
        <v>0</v>
      </c>
      <c r="E824" s="168">
        <v>132068</v>
      </c>
    </row>
    <row r="825" spans="1:5" x14ac:dyDescent="0.25">
      <c r="A825" s="167" t="s">
        <v>685</v>
      </c>
      <c r="B825" s="167" t="s">
        <v>628</v>
      </c>
      <c r="C825" s="168">
        <v>3054</v>
      </c>
      <c r="D825" s="168">
        <v>0</v>
      </c>
      <c r="E825" s="168">
        <v>3054</v>
      </c>
    </row>
    <row r="826" spans="1:5" x14ac:dyDescent="0.25">
      <c r="A826" s="167" t="s">
        <v>662</v>
      </c>
      <c r="B826" s="167" t="s">
        <v>20</v>
      </c>
      <c r="C826" s="168">
        <v>70990</v>
      </c>
      <c r="D826" s="168">
        <v>615</v>
      </c>
      <c r="E826" s="168">
        <v>71605</v>
      </c>
    </row>
    <row r="827" spans="1:5" x14ac:dyDescent="0.25">
      <c r="A827" s="204"/>
      <c r="B827" s="204"/>
      <c r="C827" s="204"/>
      <c r="D827" s="204"/>
      <c r="E827" s="204"/>
    </row>
    <row r="828" spans="1:5" x14ac:dyDescent="0.25">
      <c r="A828" s="198" t="s">
        <v>776</v>
      </c>
      <c r="B828" s="198"/>
      <c r="C828" s="198"/>
      <c r="D828" s="198"/>
      <c r="E828" s="198"/>
    </row>
    <row r="829" spans="1:5" x14ac:dyDescent="0.25">
      <c r="A829" s="14"/>
      <c r="C829" s="14"/>
    </row>
  </sheetData>
  <mergeCells count="6">
    <mergeCell ref="A828:E828"/>
    <mergeCell ref="A1:E1"/>
    <mergeCell ref="A2:E2"/>
    <mergeCell ref="A5:A6"/>
    <mergeCell ref="B5:B6"/>
    <mergeCell ref="A827:E827"/>
  </mergeCells>
  <conditionalFormatting sqref="A1:A1048576">
    <cfRule type="containsText" dxfId="6" priority="1" operator="containsText" text="(Iestāde)">
      <formula>NOT(ISERROR(SEARCH("(Iestāde)",A1)))</formula>
    </cfRule>
    <cfRule type="containsText" dxfId="5" priority="2" operator="containsText" text="Kredītrīkotājs">
      <formula>NOT(ISERROR(SEARCH("Kredītrīkotājs",A1)))</formula>
    </cfRule>
  </conditionalFormatting>
  <pageMargins left="0.55118110236220474" right="0.35433070866141736" top="0.59055118110236227" bottom="0.59055118110236227" header="0.51181102362204722" footer="0.51181102362204722"/>
  <pageSetup paperSize="9" scale="80" orientation="portrait" r:id="rId1"/>
  <headerFooter>
    <oddHeader xml:space="preserve">&amp;C&amp;P
</oddHeader>
    <oddFooter>&amp;R&amp;"Times New Roman,Regular"&amp;9&amp;P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1"/>
  <sheetViews>
    <sheetView topLeftCell="A16" workbookViewId="0">
      <selection activeCell="A32" sqref="A32:B32"/>
    </sheetView>
  </sheetViews>
  <sheetFormatPr defaultColWidth="8.85546875" defaultRowHeight="12.75" x14ac:dyDescent="0.2"/>
  <cols>
    <col min="1" max="1" width="44" style="14" customWidth="1"/>
    <col min="2" max="5" width="13.85546875" style="14" customWidth="1"/>
    <col min="6" max="16384" width="8.85546875" style="14"/>
  </cols>
  <sheetData>
    <row r="1" spans="1:5" ht="19.899999999999999" customHeight="1" x14ac:dyDescent="0.2">
      <c r="A1" s="198" t="s">
        <v>56</v>
      </c>
      <c r="B1" s="198"/>
      <c r="C1" s="198"/>
      <c r="D1" s="198"/>
      <c r="E1" s="198"/>
    </row>
    <row r="2" spans="1:5" x14ac:dyDescent="0.2">
      <c r="A2" s="198" t="s">
        <v>29</v>
      </c>
      <c r="B2" s="198"/>
      <c r="C2" s="198"/>
      <c r="D2" s="198"/>
      <c r="E2" s="198"/>
    </row>
    <row r="3" spans="1:5" x14ac:dyDescent="0.2">
      <c r="A3" s="198" t="s">
        <v>772</v>
      </c>
      <c r="B3" s="198"/>
      <c r="C3" s="198"/>
      <c r="D3" s="198"/>
      <c r="E3" s="198"/>
    </row>
    <row r="4" spans="1:5" x14ac:dyDescent="0.2">
      <c r="A4" s="204"/>
      <c r="B4" s="204"/>
      <c r="C4" s="204"/>
      <c r="D4" s="204"/>
      <c r="E4" s="204"/>
    </row>
    <row r="5" spans="1:5" ht="45" customHeight="1" x14ac:dyDescent="0.2">
      <c r="A5" s="199" t="s">
        <v>770</v>
      </c>
      <c r="B5" s="199"/>
      <c r="C5" s="199"/>
      <c r="D5" s="199"/>
      <c r="E5" s="199"/>
    </row>
    <row r="7" spans="1:5" ht="38.25" x14ac:dyDescent="0.2">
      <c r="A7" s="200" t="s">
        <v>0</v>
      </c>
      <c r="B7" s="200" t="s">
        <v>1</v>
      </c>
      <c r="C7" s="9" t="s">
        <v>2</v>
      </c>
      <c r="D7" s="9" t="s">
        <v>3</v>
      </c>
      <c r="E7" s="9" t="s">
        <v>4</v>
      </c>
    </row>
    <row r="8" spans="1:5" x14ac:dyDescent="0.2">
      <c r="A8" s="201"/>
      <c r="B8" s="201"/>
      <c r="C8" s="10" t="s">
        <v>5</v>
      </c>
      <c r="D8" s="10" t="s">
        <v>5</v>
      </c>
      <c r="E8" s="10" t="s">
        <v>5</v>
      </c>
    </row>
    <row r="9" spans="1:5" x14ac:dyDescent="0.2">
      <c r="A9" s="10" t="s">
        <v>6</v>
      </c>
      <c r="B9" s="11" t="s">
        <v>7</v>
      </c>
      <c r="C9" s="22">
        <v>2010</v>
      </c>
      <c r="D9" s="22">
        <v>1180</v>
      </c>
      <c r="E9" s="22">
        <v>3190</v>
      </c>
    </row>
    <row r="10" spans="1:5" x14ac:dyDescent="0.2">
      <c r="A10" s="12" t="s">
        <v>8</v>
      </c>
      <c r="B10" s="12" t="s">
        <v>9</v>
      </c>
      <c r="C10" s="21">
        <v>2010</v>
      </c>
      <c r="D10" s="21">
        <v>1180</v>
      </c>
      <c r="E10" s="21">
        <v>3190</v>
      </c>
    </row>
    <row r="11" spans="1:5" x14ac:dyDescent="0.2">
      <c r="C11" s="15"/>
      <c r="D11" s="15"/>
      <c r="E11" s="15"/>
    </row>
    <row r="12" spans="1:5" x14ac:dyDescent="0.2">
      <c r="A12" s="10" t="s">
        <v>10</v>
      </c>
      <c r="B12" s="11" t="s">
        <v>7</v>
      </c>
      <c r="C12" s="22">
        <v>250512</v>
      </c>
      <c r="D12" s="22">
        <v>1180</v>
      </c>
      <c r="E12" s="22">
        <v>251692</v>
      </c>
    </row>
    <row r="13" spans="1:5" ht="19.899999999999999" customHeight="1" x14ac:dyDescent="0.2">
      <c r="A13" s="195" t="s">
        <v>11</v>
      </c>
      <c r="B13" s="196"/>
      <c r="C13" s="196"/>
      <c r="D13" s="196"/>
      <c r="E13" s="197"/>
    </row>
    <row r="14" spans="1:5" x14ac:dyDescent="0.2">
      <c r="A14" s="12" t="s">
        <v>12</v>
      </c>
      <c r="B14" s="12" t="s">
        <v>13</v>
      </c>
      <c r="C14" s="21">
        <v>110</v>
      </c>
      <c r="D14" s="21">
        <v>0</v>
      </c>
      <c r="E14" s="21">
        <v>110</v>
      </c>
    </row>
    <row r="15" spans="1:5" x14ac:dyDescent="0.2">
      <c r="A15" s="12" t="s">
        <v>14</v>
      </c>
      <c r="B15" s="12" t="s">
        <v>15</v>
      </c>
      <c r="C15" s="21">
        <v>250402</v>
      </c>
      <c r="D15" s="21">
        <v>1180</v>
      </c>
      <c r="E15" s="21">
        <v>251582</v>
      </c>
    </row>
    <row r="16" spans="1:5" ht="19.899999999999999" customHeight="1" x14ac:dyDescent="0.2">
      <c r="A16" s="195" t="s">
        <v>16</v>
      </c>
      <c r="B16" s="196"/>
      <c r="C16" s="196"/>
      <c r="D16" s="196"/>
      <c r="E16" s="197"/>
    </row>
    <row r="17" spans="1:5" x14ac:dyDescent="0.2">
      <c r="A17" s="12" t="s">
        <v>17</v>
      </c>
      <c r="B17" s="12" t="s">
        <v>18</v>
      </c>
      <c r="C17" s="21">
        <v>96945</v>
      </c>
      <c r="D17" s="21">
        <v>1380</v>
      </c>
      <c r="E17" s="21">
        <v>98325</v>
      </c>
    </row>
    <row r="18" spans="1:5" x14ac:dyDescent="0.2">
      <c r="A18" s="12" t="s">
        <v>19</v>
      </c>
      <c r="B18" s="12" t="s">
        <v>20</v>
      </c>
      <c r="C18" s="21">
        <v>135567</v>
      </c>
      <c r="D18" s="21">
        <v>-200</v>
      </c>
      <c r="E18" s="21">
        <v>135367</v>
      </c>
    </row>
    <row r="19" spans="1:5" x14ac:dyDescent="0.2">
      <c r="A19" s="12" t="s">
        <v>21</v>
      </c>
      <c r="B19" s="12" t="s">
        <v>22</v>
      </c>
      <c r="C19" s="21">
        <v>18000</v>
      </c>
      <c r="D19" s="21">
        <v>0</v>
      </c>
      <c r="E19" s="21">
        <v>18000</v>
      </c>
    </row>
    <row r="20" spans="1:5" x14ac:dyDescent="0.2">
      <c r="C20" s="15"/>
      <c r="D20" s="15"/>
      <c r="E20" s="15"/>
    </row>
    <row r="21" spans="1:5" x14ac:dyDescent="0.2">
      <c r="A21" s="10" t="s">
        <v>23</v>
      </c>
      <c r="B21" s="11" t="s">
        <v>7</v>
      </c>
      <c r="C21" s="8">
        <v>-248502</v>
      </c>
      <c r="D21" s="8">
        <v>0</v>
      </c>
      <c r="E21" s="8">
        <v>-248502</v>
      </c>
    </row>
    <row r="22" spans="1:5" x14ac:dyDescent="0.2">
      <c r="C22" s="15"/>
      <c r="D22" s="15"/>
      <c r="E22" s="15"/>
    </row>
    <row r="23" spans="1:5" x14ac:dyDescent="0.2">
      <c r="A23" s="10" t="s">
        <v>24</v>
      </c>
      <c r="B23" s="11" t="s">
        <v>7</v>
      </c>
      <c r="C23" s="8">
        <v>248502</v>
      </c>
      <c r="D23" s="8">
        <v>0</v>
      </c>
      <c r="E23" s="8">
        <v>248502</v>
      </c>
    </row>
    <row r="24" spans="1:5" x14ac:dyDescent="0.2">
      <c r="A24" s="11" t="s">
        <v>25</v>
      </c>
      <c r="B24" s="11" t="s">
        <v>26</v>
      </c>
      <c r="C24" s="8">
        <v>248502</v>
      </c>
      <c r="D24" s="8">
        <v>0</v>
      </c>
      <c r="E24" s="8">
        <v>248502</v>
      </c>
    </row>
    <row r="25" spans="1:5" ht="25.5" x14ac:dyDescent="0.2">
      <c r="A25" s="12" t="s">
        <v>47</v>
      </c>
      <c r="B25" s="12" t="s">
        <v>50</v>
      </c>
      <c r="C25" s="21">
        <v>262309</v>
      </c>
      <c r="D25" s="21">
        <v>0</v>
      </c>
      <c r="E25" s="21">
        <v>262309</v>
      </c>
    </row>
    <row r="26" spans="1:5" ht="25.5" x14ac:dyDescent="0.2">
      <c r="A26" s="12" t="s">
        <v>48</v>
      </c>
      <c r="B26" s="12" t="s">
        <v>49</v>
      </c>
      <c r="C26" s="21">
        <v>13847</v>
      </c>
      <c r="D26" s="21">
        <v>0</v>
      </c>
      <c r="E26" s="21">
        <v>13847</v>
      </c>
    </row>
    <row r="27" spans="1:5" x14ac:dyDescent="0.2">
      <c r="A27" s="11" t="s">
        <v>27</v>
      </c>
      <c r="B27" s="11" t="s">
        <v>28</v>
      </c>
      <c r="C27" s="22">
        <v>40</v>
      </c>
      <c r="D27" s="22">
        <v>0</v>
      </c>
      <c r="E27" s="22">
        <v>40</v>
      </c>
    </row>
    <row r="28" spans="1:5" x14ac:dyDescent="0.2">
      <c r="A28" s="13" t="s">
        <v>51</v>
      </c>
      <c r="B28" s="12" t="s">
        <v>53</v>
      </c>
      <c r="C28" s="19">
        <v>5198</v>
      </c>
      <c r="D28" s="19"/>
      <c r="E28" s="19">
        <v>5198</v>
      </c>
    </row>
    <row r="29" spans="1:5" x14ac:dyDescent="0.2">
      <c r="A29" s="16" t="s">
        <v>52</v>
      </c>
      <c r="B29" s="12" t="s">
        <v>54</v>
      </c>
      <c r="C29" s="20">
        <v>5158</v>
      </c>
      <c r="D29" s="20"/>
      <c r="E29" s="20">
        <v>5158</v>
      </c>
    </row>
    <row r="31" spans="1:5" x14ac:dyDescent="0.2">
      <c r="A31" s="229" t="s">
        <v>775</v>
      </c>
      <c r="B31" s="229"/>
      <c r="C31" s="229"/>
      <c r="D31" s="229"/>
      <c r="E31" s="229"/>
    </row>
  </sheetData>
  <mergeCells count="10">
    <mergeCell ref="A31:E31"/>
    <mergeCell ref="A16:E16"/>
    <mergeCell ref="A7:A8"/>
    <mergeCell ref="B7:B8"/>
    <mergeCell ref="A13:E13"/>
    <mergeCell ref="A1:E1"/>
    <mergeCell ref="A2:E2"/>
    <mergeCell ref="A3:E3"/>
    <mergeCell ref="A4:E4"/>
    <mergeCell ref="A5:E5"/>
  </mergeCells>
  <pageMargins left="0.74803149606299213" right="0.35433070866141736" top="0.98425196850393704" bottom="0.98425196850393704" header="0.51181102362204722" footer="0.51181102362204722"/>
  <pageSetup paperSize="9" scale="85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7"/>
  <sheetViews>
    <sheetView topLeftCell="A25" workbookViewId="0">
      <selection activeCell="A4" sqref="A4:E4"/>
    </sheetView>
  </sheetViews>
  <sheetFormatPr defaultColWidth="8.85546875" defaultRowHeight="12.75" x14ac:dyDescent="0.2"/>
  <cols>
    <col min="1" max="1" width="52" style="1" customWidth="1"/>
    <col min="2" max="5" width="13.85546875" style="1" customWidth="1"/>
    <col min="6" max="16384" width="8.85546875" style="1"/>
  </cols>
  <sheetData>
    <row r="1" spans="1:5" ht="19.899999999999999" customHeight="1" x14ac:dyDescent="0.2">
      <c r="A1" s="198" t="s">
        <v>57</v>
      </c>
      <c r="B1" s="198"/>
      <c r="C1" s="198"/>
      <c r="D1" s="198"/>
      <c r="E1" s="198"/>
    </row>
    <row r="2" spans="1:5" x14ac:dyDescent="0.2">
      <c r="A2" s="198" t="s">
        <v>29</v>
      </c>
      <c r="B2" s="198"/>
      <c r="C2" s="198"/>
      <c r="D2" s="198"/>
      <c r="E2" s="198"/>
    </row>
    <row r="3" spans="1:5" x14ac:dyDescent="0.2">
      <c r="A3" s="198" t="s">
        <v>772</v>
      </c>
      <c r="B3" s="198"/>
      <c r="C3" s="198"/>
      <c r="D3" s="198"/>
      <c r="E3" s="198"/>
    </row>
    <row r="4" spans="1:5" ht="45" customHeight="1" x14ac:dyDescent="0.2">
      <c r="A4" s="199" t="s">
        <v>778</v>
      </c>
      <c r="B4" s="199"/>
      <c r="C4" s="199"/>
      <c r="D4" s="199"/>
      <c r="E4" s="199"/>
    </row>
    <row r="6" spans="1:5" ht="38.25" x14ac:dyDescent="0.2">
      <c r="A6" s="200" t="s">
        <v>0</v>
      </c>
      <c r="B6" s="200" t="s">
        <v>1</v>
      </c>
      <c r="C6" s="2" t="s">
        <v>55</v>
      </c>
      <c r="D6" s="2" t="s">
        <v>3</v>
      </c>
      <c r="E6" s="2" t="s">
        <v>4</v>
      </c>
    </row>
    <row r="7" spans="1:5" x14ac:dyDescent="0.2">
      <c r="A7" s="201"/>
      <c r="B7" s="201"/>
      <c r="C7" s="3" t="s">
        <v>5</v>
      </c>
      <c r="D7" s="3" t="s">
        <v>5</v>
      </c>
      <c r="E7" s="3" t="s">
        <v>5</v>
      </c>
    </row>
    <row r="8" spans="1:5" x14ac:dyDescent="0.2">
      <c r="A8" s="4" t="s">
        <v>10</v>
      </c>
      <c r="B8" s="4" t="s">
        <v>7</v>
      </c>
      <c r="C8" s="5">
        <v>250512</v>
      </c>
      <c r="D8" s="5">
        <v>1180</v>
      </c>
      <c r="E8" s="5">
        <v>251692</v>
      </c>
    </row>
    <row r="9" spans="1:5" x14ac:dyDescent="0.2">
      <c r="A9" s="4" t="s">
        <v>46</v>
      </c>
      <c r="B9" s="4" t="s">
        <v>7</v>
      </c>
      <c r="C9" s="5">
        <v>250512</v>
      </c>
      <c r="D9" s="5">
        <v>1180</v>
      </c>
      <c r="E9" s="5">
        <v>251692</v>
      </c>
    </row>
    <row r="10" spans="1:5" x14ac:dyDescent="0.2">
      <c r="A10" s="17" t="s">
        <v>45</v>
      </c>
      <c r="B10" s="17" t="s">
        <v>7</v>
      </c>
      <c r="C10" s="18">
        <v>250512</v>
      </c>
      <c r="D10" s="18">
        <v>1180</v>
      </c>
      <c r="E10" s="18">
        <v>251692</v>
      </c>
    </row>
    <row r="11" spans="1:5" x14ac:dyDescent="0.2">
      <c r="A11" s="23" t="s">
        <v>44</v>
      </c>
      <c r="B11" s="23" t="s">
        <v>7</v>
      </c>
      <c r="C11" s="24">
        <v>1750</v>
      </c>
      <c r="D11" s="24">
        <v>150</v>
      </c>
      <c r="E11" s="24">
        <v>1900</v>
      </c>
    </row>
    <row r="12" spans="1:5" x14ac:dyDescent="0.2">
      <c r="A12" s="4" t="s">
        <v>34</v>
      </c>
      <c r="B12" s="4" t="s">
        <v>7</v>
      </c>
      <c r="C12" s="5">
        <v>1750</v>
      </c>
      <c r="D12" s="5">
        <v>150</v>
      </c>
      <c r="E12" s="5">
        <v>1900</v>
      </c>
    </row>
    <row r="13" spans="1:5" ht="25.5" x14ac:dyDescent="0.2">
      <c r="A13" s="4" t="s">
        <v>33</v>
      </c>
      <c r="B13" s="4" t="s">
        <v>7</v>
      </c>
      <c r="C13" s="5">
        <v>1750</v>
      </c>
      <c r="D13" s="5">
        <v>150</v>
      </c>
      <c r="E13" s="5">
        <v>1900</v>
      </c>
    </row>
    <row r="14" spans="1:5" x14ac:dyDescent="0.2">
      <c r="A14" s="6" t="s">
        <v>32</v>
      </c>
      <c r="B14" s="6" t="s">
        <v>18</v>
      </c>
      <c r="C14" s="7">
        <v>1750</v>
      </c>
      <c r="D14" s="7">
        <v>150</v>
      </c>
      <c r="E14" s="7">
        <v>1900</v>
      </c>
    </row>
    <row r="15" spans="1:5" x14ac:dyDescent="0.2">
      <c r="A15" s="23" t="s">
        <v>43</v>
      </c>
      <c r="B15" s="23" t="s">
        <v>7</v>
      </c>
      <c r="C15" s="24">
        <v>246480</v>
      </c>
      <c r="D15" s="24">
        <v>0</v>
      </c>
      <c r="E15" s="24">
        <v>246480</v>
      </c>
    </row>
    <row r="16" spans="1:5" x14ac:dyDescent="0.2">
      <c r="A16" s="4" t="s">
        <v>34</v>
      </c>
      <c r="B16" s="4" t="s">
        <v>7</v>
      </c>
      <c r="C16" s="5">
        <v>246480</v>
      </c>
      <c r="D16" s="5">
        <v>0</v>
      </c>
      <c r="E16" s="5">
        <v>246480</v>
      </c>
    </row>
    <row r="17" spans="1:5" ht="25.5" x14ac:dyDescent="0.2">
      <c r="A17" s="4" t="s">
        <v>33</v>
      </c>
      <c r="B17" s="4" t="s">
        <v>7</v>
      </c>
      <c r="C17" s="5">
        <v>246480</v>
      </c>
      <c r="D17" s="5">
        <v>0</v>
      </c>
      <c r="E17" s="5">
        <v>246480</v>
      </c>
    </row>
    <row r="18" spans="1:5" x14ac:dyDescent="0.2">
      <c r="A18" s="6" t="s">
        <v>32</v>
      </c>
      <c r="B18" s="6" t="s">
        <v>18</v>
      </c>
      <c r="C18" s="7">
        <v>95000</v>
      </c>
      <c r="D18" s="7">
        <v>0</v>
      </c>
      <c r="E18" s="7">
        <v>95000</v>
      </c>
    </row>
    <row r="19" spans="1:5" x14ac:dyDescent="0.2">
      <c r="A19" s="6" t="s">
        <v>31</v>
      </c>
      <c r="B19" s="6" t="s">
        <v>20</v>
      </c>
      <c r="C19" s="7">
        <v>133980</v>
      </c>
      <c r="D19" s="7">
        <v>0</v>
      </c>
      <c r="E19" s="7">
        <v>133980</v>
      </c>
    </row>
    <row r="20" spans="1:5" x14ac:dyDescent="0.2">
      <c r="A20" s="6" t="s">
        <v>30</v>
      </c>
      <c r="B20" s="6" t="s">
        <v>22</v>
      </c>
      <c r="C20" s="7">
        <v>17500</v>
      </c>
      <c r="D20" s="7">
        <v>0</v>
      </c>
      <c r="E20" s="7">
        <v>17500</v>
      </c>
    </row>
    <row r="21" spans="1:5" x14ac:dyDescent="0.2">
      <c r="A21" s="23" t="s">
        <v>42</v>
      </c>
      <c r="B21" s="23" t="s">
        <v>7</v>
      </c>
      <c r="C21" s="24">
        <v>110</v>
      </c>
      <c r="D21" s="24">
        <v>0</v>
      </c>
      <c r="E21" s="24">
        <v>110</v>
      </c>
    </row>
    <row r="22" spans="1:5" x14ac:dyDescent="0.2">
      <c r="A22" s="4" t="s">
        <v>41</v>
      </c>
      <c r="B22" s="4" t="s">
        <v>7</v>
      </c>
      <c r="C22" s="5">
        <v>110</v>
      </c>
      <c r="D22" s="5">
        <v>0</v>
      </c>
      <c r="E22" s="5">
        <v>110</v>
      </c>
    </row>
    <row r="23" spans="1:5" x14ac:dyDescent="0.2">
      <c r="A23" s="4" t="s">
        <v>40</v>
      </c>
      <c r="B23" s="4" t="s">
        <v>7</v>
      </c>
      <c r="C23" s="5">
        <v>110</v>
      </c>
      <c r="D23" s="5">
        <v>0</v>
      </c>
      <c r="E23" s="5">
        <v>110</v>
      </c>
    </row>
    <row r="24" spans="1:5" x14ac:dyDescent="0.2">
      <c r="A24" s="6" t="s">
        <v>39</v>
      </c>
      <c r="B24" s="6" t="s">
        <v>20</v>
      </c>
      <c r="C24" s="7">
        <v>110</v>
      </c>
      <c r="D24" s="7">
        <v>0</v>
      </c>
      <c r="E24" s="7">
        <v>110</v>
      </c>
    </row>
    <row r="25" spans="1:5" x14ac:dyDescent="0.2">
      <c r="A25" s="4" t="s">
        <v>38</v>
      </c>
      <c r="B25" s="4" t="s">
        <v>7</v>
      </c>
      <c r="C25" s="5">
        <v>419</v>
      </c>
      <c r="D25" s="5">
        <v>0</v>
      </c>
      <c r="E25" s="5">
        <v>419</v>
      </c>
    </row>
    <row r="26" spans="1:5" x14ac:dyDescent="0.2">
      <c r="A26" s="4" t="s">
        <v>34</v>
      </c>
      <c r="B26" s="4" t="s">
        <v>7</v>
      </c>
      <c r="C26" s="5">
        <v>419</v>
      </c>
      <c r="D26" s="5">
        <v>0</v>
      </c>
      <c r="E26" s="5">
        <v>419</v>
      </c>
    </row>
    <row r="27" spans="1:5" ht="25.5" x14ac:dyDescent="0.2">
      <c r="A27" s="4" t="s">
        <v>33</v>
      </c>
      <c r="B27" s="4" t="s">
        <v>7</v>
      </c>
      <c r="C27" s="5">
        <v>419</v>
      </c>
      <c r="D27" s="5">
        <v>0</v>
      </c>
      <c r="E27" s="5">
        <v>419</v>
      </c>
    </row>
    <row r="28" spans="1:5" x14ac:dyDescent="0.2">
      <c r="A28" s="6" t="s">
        <v>32</v>
      </c>
      <c r="B28" s="6" t="s">
        <v>18</v>
      </c>
      <c r="C28" s="7">
        <v>119</v>
      </c>
      <c r="D28" s="7">
        <v>0</v>
      </c>
      <c r="E28" s="7">
        <v>119</v>
      </c>
    </row>
    <row r="29" spans="1:5" x14ac:dyDescent="0.2">
      <c r="A29" s="6" t="s">
        <v>30</v>
      </c>
      <c r="B29" s="6" t="s">
        <v>22</v>
      </c>
      <c r="C29" s="7">
        <v>300</v>
      </c>
      <c r="D29" s="7">
        <v>0</v>
      </c>
      <c r="E29" s="7">
        <v>300</v>
      </c>
    </row>
    <row r="30" spans="1:5" x14ac:dyDescent="0.2">
      <c r="A30" s="23" t="s">
        <v>37</v>
      </c>
      <c r="B30" s="23" t="s">
        <v>7</v>
      </c>
      <c r="C30" s="24">
        <v>76</v>
      </c>
      <c r="D30" s="24">
        <v>0</v>
      </c>
      <c r="E30" s="24">
        <v>76</v>
      </c>
    </row>
    <row r="31" spans="1:5" x14ac:dyDescent="0.2">
      <c r="A31" s="4" t="s">
        <v>34</v>
      </c>
      <c r="B31" s="4" t="s">
        <v>7</v>
      </c>
      <c r="C31" s="5">
        <v>76</v>
      </c>
      <c r="D31" s="5">
        <v>0</v>
      </c>
      <c r="E31" s="5">
        <v>76</v>
      </c>
    </row>
    <row r="32" spans="1:5" ht="25.5" x14ac:dyDescent="0.2">
      <c r="A32" s="4" t="s">
        <v>33</v>
      </c>
      <c r="B32" s="4" t="s">
        <v>7</v>
      </c>
      <c r="C32" s="5">
        <v>76</v>
      </c>
      <c r="D32" s="5">
        <v>0</v>
      </c>
      <c r="E32" s="5">
        <v>76</v>
      </c>
    </row>
    <row r="33" spans="1:5" x14ac:dyDescent="0.2">
      <c r="A33" s="6" t="s">
        <v>32</v>
      </c>
      <c r="B33" s="6" t="s">
        <v>18</v>
      </c>
      <c r="C33" s="7">
        <v>76</v>
      </c>
      <c r="D33" s="7">
        <v>0</v>
      </c>
      <c r="E33" s="7">
        <v>76</v>
      </c>
    </row>
    <row r="34" spans="1:5" x14ac:dyDescent="0.2">
      <c r="A34" s="23" t="s">
        <v>36</v>
      </c>
      <c r="B34" s="23" t="s">
        <v>7</v>
      </c>
      <c r="C34" s="24">
        <v>0</v>
      </c>
      <c r="D34" s="24">
        <v>630</v>
      </c>
      <c r="E34" s="24">
        <v>630</v>
      </c>
    </row>
    <row r="35" spans="1:5" x14ac:dyDescent="0.2">
      <c r="A35" s="4" t="s">
        <v>34</v>
      </c>
      <c r="B35" s="4" t="s">
        <v>7</v>
      </c>
      <c r="C35" s="5">
        <v>0</v>
      </c>
      <c r="D35" s="5">
        <v>630</v>
      </c>
      <c r="E35" s="5">
        <v>630</v>
      </c>
    </row>
    <row r="36" spans="1:5" ht="25.5" x14ac:dyDescent="0.2">
      <c r="A36" s="4" t="s">
        <v>33</v>
      </c>
      <c r="B36" s="4" t="s">
        <v>7</v>
      </c>
      <c r="C36" s="5">
        <v>0</v>
      </c>
      <c r="D36" s="5">
        <v>630</v>
      </c>
      <c r="E36" s="5">
        <v>630</v>
      </c>
    </row>
    <row r="37" spans="1:5" x14ac:dyDescent="0.2">
      <c r="A37" s="6" t="s">
        <v>32</v>
      </c>
      <c r="B37" s="6" t="s">
        <v>18</v>
      </c>
      <c r="C37" s="7">
        <v>0</v>
      </c>
      <c r="D37" s="7">
        <v>630</v>
      </c>
      <c r="E37" s="7">
        <v>630</v>
      </c>
    </row>
    <row r="38" spans="1:5" x14ac:dyDescent="0.2">
      <c r="A38" s="23" t="s">
        <v>35</v>
      </c>
      <c r="B38" s="23" t="s">
        <v>7</v>
      </c>
      <c r="C38" s="24">
        <v>1677</v>
      </c>
      <c r="D38" s="24">
        <v>400</v>
      </c>
      <c r="E38" s="24">
        <v>2077</v>
      </c>
    </row>
    <row r="39" spans="1:5" x14ac:dyDescent="0.2">
      <c r="A39" s="4" t="s">
        <v>34</v>
      </c>
      <c r="B39" s="4" t="s">
        <v>7</v>
      </c>
      <c r="C39" s="5">
        <v>1677</v>
      </c>
      <c r="D39" s="5">
        <v>400</v>
      </c>
      <c r="E39" s="5">
        <v>2077</v>
      </c>
    </row>
    <row r="40" spans="1:5" ht="25.5" x14ac:dyDescent="0.2">
      <c r="A40" s="4" t="s">
        <v>33</v>
      </c>
      <c r="B40" s="4" t="s">
        <v>7</v>
      </c>
      <c r="C40" s="5">
        <v>1677</v>
      </c>
      <c r="D40" s="5">
        <v>400</v>
      </c>
      <c r="E40" s="5">
        <v>2077</v>
      </c>
    </row>
    <row r="41" spans="1:5" x14ac:dyDescent="0.2">
      <c r="A41" s="6" t="s">
        <v>32</v>
      </c>
      <c r="B41" s="6" t="s">
        <v>18</v>
      </c>
      <c r="C41" s="7">
        <v>0</v>
      </c>
      <c r="D41" s="7">
        <v>600</v>
      </c>
      <c r="E41" s="7">
        <v>600</v>
      </c>
    </row>
    <row r="42" spans="1:5" x14ac:dyDescent="0.2">
      <c r="A42" s="6" t="s">
        <v>31</v>
      </c>
      <c r="B42" s="6" t="s">
        <v>20</v>
      </c>
      <c r="C42" s="7">
        <v>1477</v>
      </c>
      <c r="D42" s="7">
        <v>-200</v>
      </c>
      <c r="E42" s="7">
        <v>1277</v>
      </c>
    </row>
    <row r="43" spans="1:5" x14ac:dyDescent="0.2">
      <c r="A43" s="6" t="s">
        <v>30</v>
      </c>
      <c r="B43" s="6" t="s">
        <v>22</v>
      </c>
      <c r="C43" s="7">
        <v>200</v>
      </c>
      <c r="D43" s="7">
        <v>0</v>
      </c>
      <c r="E43" s="7">
        <v>200</v>
      </c>
    </row>
    <row r="45" spans="1:5" x14ac:dyDescent="0.2">
      <c r="A45" s="229" t="s">
        <v>775</v>
      </c>
      <c r="B45" s="229"/>
      <c r="C45" s="229"/>
      <c r="D45" s="229"/>
      <c r="E45" s="229"/>
    </row>
    <row r="47" spans="1:5" x14ac:dyDescent="0.2">
      <c r="A47" s="14"/>
      <c r="B47" s="14"/>
      <c r="C47" s="14"/>
    </row>
  </sheetData>
  <mergeCells count="7">
    <mergeCell ref="A45:E45"/>
    <mergeCell ref="A6:A7"/>
    <mergeCell ref="B6:B7"/>
    <mergeCell ref="A1:E1"/>
    <mergeCell ref="A2:E2"/>
    <mergeCell ref="A3:E3"/>
    <mergeCell ref="A4:E4"/>
  </mergeCells>
  <pageMargins left="0.74803149606299213" right="0.35433070866141736" top="0.98425196850393704" bottom="0.98425196850393704" header="0.51181102362204722" footer="0.51181102362204722"/>
  <pageSetup paperSize="9" scale="8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K30"/>
  <sheetViews>
    <sheetView topLeftCell="A16" workbookViewId="0">
      <selection activeCell="B5" sqref="B5:I5"/>
    </sheetView>
  </sheetViews>
  <sheetFormatPr defaultRowHeight="12.75" x14ac:dyDescent="0.2"/>
  <cols>
    <col min="1" max="1" width="0.140625" style="182" customWidth="1"/>
    <col min="2" max="2" width="8" style="182" customWidth="1"/>
    <col min="3" max="5" width="8.85546875" style="182"/>
    <col min="6" max="6" width="16.42578125" style="182" customWidth="1"/>
    <col min="7" max="7" width="12.85546875" style="182" customWidth="1"/>
    <col min="8" max="8" width="13.5703125" style="182" customWidth="1"/>
    <col min="9" max="9" width="13.85546875" style="182" customWidth="1"/>
    <col min="10" max="12" width="8.85546875" style="182"/>
    <col min="13" max="13" width="9.5703125" style="182" bestFit="1" customWidth="1"/>
    <col min="14" max="256" width="8.85546875" style="182"/>
    <col min="257" max="257" width="0.140625" style="182" customWidth="1"/>
    <col min="258" max="258" width="8" style="182" customWidth="1"/>
    <col min="259" max="261" width="8.85546875" style="182"/>
    <col min="262" max="262" width="16.42578125" style="182" customWidth="1"/>
    <col min="263" max="263" width="12.85546875" style="182" customWidth="1"/>
    <col min="264" max="264" width="13.5703125" style="182" customWidth="1"/>
    <col min="265" max="265" width="13.85546875" style="182" customWidth="1"/>
    <col min="266" max="268" width="8.85546875" style="182"/>
    <col min="269" max="269" width="9.5703125" style="182" bestFit="1" customWidth="1"/>
    <col min="270" max="512" width="8.85546875" style="182"/>
    <col min="513" max="513" width="0.140625" style="182" customWidth="1"/>
    <col min="514" max="514" width="8" style="182" customWidth="1"/>
    <col min="515" max="517" width="8.85546875" style="182"/>
    <col min="518" max="518" width="16.42578125" style="182" customWidth="1"/>
    <col min="519" max="519" width="12.85546875" style="182" customWidth="1"/>
    <col min="520" max="520" width="13.5703125" style="182" customWidth="1"/>
    <col min="521" max="521" width="13.85546875" style="182" customWidth="1"/>
    <col min="522" max="524" width="8.85546875" style="182"/>
    <col min="525" max="525" width="9.5703125" style="182" bestFit="1" customWidth="1"/>
    <col min="526" max="768" width="8.85546875" style="182"/>
    <col min="769" max="769" width="0.140625" style="182" customWidth="1"/>
    <col min="770" max="770" width="8" style="182" customWidth="1"/>
    <col min="771" max="773" width="8.85546875" style="182"/>
    <col min="774" max="774" width="16.42578125" style="182" customWidth="1"/>
    <col min="775" max="775" width="12.85546875" style="182" customWidth="1"/>
    <col min="776" max="776" width="13.5703125" style="182" customWidth="1"/>
    <col min="777" max="777" width="13.85546875" style="182" customWidth="1"/>
    <col min="778" max="780" width="8.85546875" style="182"/>
    <col min="781" max="781" width="9.5703125" style="182" bestFit="1" customWidth="1"/>
    <col min="782" max="1024" width="8.85546875" style="182"/>
    <col min="1025" max="1025" width="0.140625" style="182" customWidth="1"/>
    <col min="1026" max="1026" width="8" style="182" customWidth="1"/>
    <col min="1027" max="1029" width="8.85546875" style="182"/>
    <col min="1030" max="1030" width="16.42578125" style="182" customWidth="1"/>
    <col min="1031" max="1031" width="12.85546875" style="182" customWidth="1"/>
    <col min="1032" max="1032" width="13.5703125" style="182" customWidth="1"/>
    <col min="1033" max="1033" width="13.85546875" style="182" customWidth="1"/>
    <col min="1034" max="1036" width="8.85546875" style="182"/>
    <col min="1037" max="1037" width="9.5703125" style="182" bestFit="1" customWidth="1"/>
    <col min="1038" max="1280" width="8.85546875" style="182"/>
    <col min="1281" max="1281" width="0.140625" style="182" customWidth="1"/>
    <col min="1282" max="1282" width="8" style="182" customWidth="1"/>
    <col min="1283" max="1285" width="8.85546875" style="182"/>
    <col min="1286" max="1286" width="16.42578125" style="182" customWidth="1"/>
    <col min="1287" max="1287" width="12.85546875" style="182" customWidth="1"/>
    <col min="1288" max="1288" width="13.5703125" style="182" customWidth="1"/>
    <col min="1289" max="1289" width="13.85546875" style="182" customWidth="1"/>
    <col min="1290" max="1292" width="8.85546875" style="182"/>
    <col min="1293" max="1293" width="9.5703125" style="182" bestFit="1" customWidth="1"/>
    <col min="1294" max="1536" width="8.85546875" style="182"/>
    <col min="1537" max="1537" width="0.140625" style="182" customWidth="1"/>
    <col min="1538" max="1538" width="8" style="182" customWidth="1"/>
    <col min="1539" max="1541" width="8.85546875" style="182"/>
    <col min="1542" max="1542" width="16.42578125" style="182" customWidth="1"/>
    <col min="1543" max="1543" width="12.85546875" style="182" customWidth="1"/>
    <col min="1544" max="1544" width="13.5703125" style="182" customWidth="1"/>
    <col min="1545" max="1545" width="13.85546875" style="182" customWidth="1"/>
    <col min="1546" max="1548" width="8.85546875" style="182"/>
    <col min="1549" max="1549" width="9.5703125" style="182" bestFit="1" customWidth="1"/>
    <col min="1550" max="1792" width="8.85546875" style="182"/>
    <col min="1793" max="1793" width="0.140625" style="182" customWidth="1"/>
    <col min="1794" max="1794" width="8" style="182" customWidth="1"/>
    <col min="1795" max="1797" width="8.85546875" style="182"/>
    <col min="1798" max="1798" width="16.42578125" style="182" customWidth="1"/>
    <col min="1799" max="1799" width="12.85546875" style="182" customWidth="1"/>
    <col min="1800" max="1800" width="13.5703125" style="182" customWidth="1"/>
    <col min="1801" max="1801" width="13.85546875" style="182" customWidth="1"/>
    <col min="1802" max="1804" width="8.85546875" style="182"/>
    <col min="1805" max="1805" width="9.5703125" style="182" bestFit="1" customWidth="1"/>
    <col min="1806" max="2048" width="8.85546875" style="182"/>
    <col min="2049" max="2049" width="0.140625" style="182" customWidth="1"/>
    <col min="2050" max="2050" width="8" style="182" customWidth="1"/>
    <col min="2051" max="2053" width="8.85546875" style="182"/>
    <col min="2054" max="2054" width="16.42578125" style="182" customWidth="1"/>
    <col min="2055" max="2055" width="12.85546875" style="182" customWidth="1"/>
    <col min="2056" max="2056" width="13.5703125" style="182" customWidth="1"/>
    <col min="2057" max="2057" width="13.85546875" style="182" customWidth="1"/>
    <col min="2058" max="2060" width="8.85546875" style="182"/>
    <col min="2061" max="2061" width="9.5703125" style="182" bestFit="1" customWidth="1"/>
    <col min="2062" max="2304" width="8.85546875" style="182"/>
    <col min="2305" max="2305" width="0.140625" style="182" customWidth="1"/>
    <col min="2306" max="2306" width="8" style="182" customWidth="1"/>
    <col min="2307" max="2309" width="8.85546875" style="182"/>
    <col min="2310" max="2310" width="16.42578125" style="182" customWidth="1"/>
    <col min="2311" max="2311" width="12.85546875" style="182" customWidth="1"/>
    <col min="2312" max="2312" width="13.5703125" style="182" customWidth="1"/>
    <col min="2313" max="2313" width="13.85546875" style="182" customWidth="1"/>
    <col min="2314" max="2316" width="8.85546875" style="182"/>
    <col min="2317" max="2317" width="9.5703125" style="182" bestFit="1" customWidth="1"/>
    <col min="2318" max="2560" width="8.85546875" style="182"/>
    <col min="2561" max="2561" width="0.140625" style="182" customWidth="1"/>
    <col min="2562" max="2562" width="8" style="182" customWidth="1"/>
    <col min="2563" max="2565" width="8.85546875" style="182"/>
    <col min="2566" max="2566" width="16.42578125" style="182" customWidth="1"/>
    <col min="2567" max="2567" width="12.85546875" style="182" customWidth="1"/>
    <col min="2568" max="2568" width="13.5703125" style="182" customWidth="1"/>
    <col min="2569" max="2569" width="13.85546875" style="182" customWidth="1"/>
    <col min="2570" max="2572" width="8.85546875" style="182"/>
    <col min="2573" max="2573" width="9.5703125" style="182" bestFit="1" customWidth="1"/>
    <col min="2574" max="2816" width="8.85546875" style="182"/>
    <col min="2817" max="2817" width="0.140625" style="182" customWidth="1"/>
    <col min="2818" max="2818" width="8" style="182" customWidth="1"/>
    <col min="2819" max="2821" width="8.85546875" style="182"/>
    <col min="2822" max="2822" width="16.42578125" style="182" customWidth="1"/>
    <col min="2823" max="2823" width="12.85546875" style="182" customWidth="1"/>
    <col min="2824" max="2824" width="13.5703125" style="182" customWidth="1"/>
    <col min="2825" max="2825" width="13.85546875" style="182" customWidth="1"/>
    <col min="2826" max="2828" width="8.85546875" style="182"/>
    <col min="2829" max="2829" width="9.5703125" style="182" bestFit="1" customWidth="1"/>
    <col min="2830" max="3072" width="8.85546875" style="182"/>
    <col min="3073" max="3073" width="0.140625" style="182" customWidth="1"/>
    <col min="3074" max="3074" width="8" style="182" customWidth="1"/>
    <col min="3075" max="3077" width="8.85546875" style="182"/>
    <col min="3078" max="3078" width="16.42578125" style="182" customWidth="1"/>
    <col min="3079" max="3079" width="12.85546875" style="182" customWidth="1"/>
    <col min="3080" max="3080" width="13.5703125" style="182" customWidth="1"/>
    <col min="3081" max="3081" width="13.85546875" style="182" customWidth="1"/>
    <col min="3082" max="3084" width="8.85546875" style="182"/>
    <col min="3085" max="3085" width="9.5703125" style="182" bestFit="1" customWidth="1"/>
    <col min="3086" max="3328" width="8.85546875" style="182"/>
    <col min="3329" max="3329" width="0.140625" style="182" customWidth="1"/>
    <col min="3330" max="3330" width="8" style="182" customWidth="1"/>
    <col min="3331" max="3333" width="8.85546875" style="182"/>
    <col min="3334" max="3334" width="16.42578125" style="182" customWidth="1"/>
    <col min="3335" max="3335" width="12.85546875" style="182" customWidth="1"/>
    <col min="3336" max="3336" width="13.5703125" style="182" customWidth="1"/>
    <col min="3337" max="3337" width="13.85546875" style="182" customWidth="1"/>
    <col min="3338" max="3340" width="8.85546875" style="182"/>
    <col min="3341" max="3341" width="9.5703125" style="182" bestFit="1" customWidth="1"/>
    <col min="3342" max="3584" width="8.85546875" style="182"/>
    <col min="3585" max="3585" width="0.140625" style="182" customWidth="1"/>
    <col min="3586" max="3586" width="8" style="182" customWidth="1"/>
    <col min="3587" max="3589" width="8.85546875" style="182"/>
    <col min="3590" max="3590" width="16.42578125" style="182" customWidth="1"/>
    <col min="3591" max="3591" width="12.85546875" style="182" customWidth="1"/>
    <col min="3592" max="3592" width="13.5703125" style="182" customWidth="1"/>
    <col min="3593" max="3593" width="13.85546875" style="182" customWidth="1"/>
    <col min="3594" max="3596" width="8.85546875" style="182"/>
    <col min="3597" max="3597" width="9.5703125" style="182" bestFit="1" customWidth="1"/>
    <col min="3598" max="3840" width="8.85546875" style="182"/>
    <col min="3841" max="3841" width="0.140625" style="182" customWidth="1"/>
    <col min="3842" max="3842" width="8" style="182" customWidth="1"/>
    <col min="3843" max="3845" width="8.85546875" style="182"/>
    <col min="3846" max="3846" width="16.42578125" style="182" customWidth="1"/>
    <col min="3847" max="3847" width="12.85546875" style="182" customWidth="1"/>
    <col min="3848" max="3848" width="13.5703125" style="182" customWidth="1"/>
    <col min="3849" max="3849" width="13.85546875" style="182" customWidth="1"/>
    <col min="3850" max="3852" width="8.85546875" style="182"/>
    <col min="3853" max="3853" width="9.5703125" style="182" bestFit="1" customWidth="1"/>
    <col min="3854" max="4096" width="8.85546875" style="182"/>
    <col min="4097" max="4097" width="0.140625" style="182" customWidth="1"/>
    <col min="4098" max="4098" width="8" style="182" customWidth="1"/>
    <col min="4099" max="4101" width="8.85546875" style="182"/>
    <col min="4102" max="4102" width="16.42578125" style="182" customWidth="1"/>
    <col min="4103" max="4103" width="12.85546875" style="182" customWidth="1"/>
    <col min="4104" max="4104" width="13.5703125" style="182" customWidth="1"/>
    <col min="4105" max="4105" width="13.85546875" style="182" customWidth="1"/>
    <col min="4106" max="4108" width="8.85546875" style="182"/>
    <col min="4109" max="4109" width="9.5703125" style="182" bestFit="1" customWidth="1"/>
    <col min="4110" max="4352" width="8.85546875" style="182"/>
    <col min="4353" max="4353" width="0.140625" style="182" customWidth="1"/>
    <col min="4354" max="4354" width="8" style="182" customWidth="1"/>
    <col min="4355" max="4357" width="8.85546875" style="182"/>
    <col min="4358" max="4358" width="16.42578125" style="182" customWidth="1"/>
    <col min="4359" max="4359" width="12.85546875" style="182" customWidth="1"/>
    <col min="4360" max="4360" width="13.5703125" style="182" customWidth="1"/>
    <col min="4361" max="4361" width="13.85546875" style="182" customWidth="1"/>
    <col min="4362" max="4364" width="8.85546875" style="182"/>
    <col min="4365" max="4365" width="9.5703125" style="182" bestFit="1" customWidth="1"/>
    <col min="4366" max="4608" width="8.85546875" style="182"/>
    <col min="4609" max="4609" width="0.140625" style="182" customWidth="1"/>
    <col min="4610" max="4610" width="8" style="182" customWidth="1"/>
    <col min="4611" max="4613" width="8.85546875" style="182"/>
    <col min="4614" max="4614" width="16.42578125" style="182" customWidth="1"/>
    <col min="4615" max="4615" width="12.85546875" style="182" customWidth="1"/>
    <col min="4616" max="4616" width="13.5703125" style="182" customWidth="1"/>
    <col min="4617" max="4617" width="13.85546875" style="182" customWidth="1"/>
    <col min="4618" max="4620" width="8.85546875" style="182"/>
    <col min="4621" max="4621" width="9.5703125" style="182" bestFit="1" customWidth="1"/>
    <col min="4622" max="4864" width="8.85546875" style="182"/>
    <col min="4865" max="4865" width="0.140625" style="182" customWidth="1"/>
    <col min="4866" max="4866" width="8" style="182" customWidth="1"/>
    <col min="4867" max="4869" width="8.85546875" style="182"/>
    <col min="4870" max="4870" width="16.42578125" style="182" customWidth="1"/>
    <col min="4871" max="4871" width="12.85546875" style="182" customWidth="1"/>
    <col min="4872" max="4872" width="13.5703125" style="182" customWidth="1"/>
    <col min="4873" max="4873" width="13.85546875" style="182" customWidth="1"/>
    <col min="4874" max="4876" width="8.85546875" style="182"/>
    <col min="4877" max="4877" width="9.5703125" style="182" bestFit="1" customWidth="1"/>
    <col min="4878" max="5120" width="8.85546875" style="182"/>
    <col min="5121" max="5121" width="0.140625" style="182" customWidth="1"/>
    <col min="5122" max="5122" width="8" style="182" customWidth="1"/>
    <col min="5123" max="5125" width="8.85546875" style="182"/>
    <col min="5126" max="5126" width="16.42578125" style="182" customWidth="1"/>
    <col min="5127" max="5127" width="12.85546875" style="182" customWidth="1"/>
    <col min="5128" max="5128" width="13.5703125" style="182" customWidth="1"/>
    <col min="5129" max="5129" width="13.85546875" style="182" customWidth="1"/>
    <col min="5130" max="5132" width="8.85546875" style="182"/>
    <col min="5133" max="5133" width="9.5703125" style="182" bestFit="1" customWidth="1"/>
    <col min="5134" max="5376" width="8.85546875" style="182"/>
    <col min="5377" max="5377" width="0.140625" style="182" customWidth="1"/>
    <col min="5378" max="5378" width="8" style="182" customWidth="1"/>
    <col min="5379" max="5381" width="8.85546875" style="182"/>
    <col min="5382" max="5382" width="16.42578125" style="182" customWidth="1"/>
    <col min="5383" max="5383" width="12.85546875" style="182" customWidth="1"/>
    <col min="5384" max="5384" width="13.5703125" style="182" customWidth="1"/>
    <col min="5385" max="5385" width="13.85546875" style="182" customWidth="1"/>
    <col min="5386" max="5388" width="8.85546875" style="182"/>
    <col min="5389" max="5389" width="9.5703125" style="182" bestFit="1" customWidth="1"/>
    <col min="5390" max="5632" width="8.85546875" style="182"/>
    <col min="5633" max="5633" width="0.140625" style="182" customWidth="1"/>
    <col min="5634" max="5634" width="8" style="182" customWidth="1"/>
    <col min="5635" max="5637" width="8.85546875" style="182"/>
    <col min="5638" max="5638" width="16.42578125" style="182" customWidth="1"/>
    <col min="5639" max="5639" width="12.85546875" style="182" customWidth="1"/>
    <col min="5640" max="5640" width="13.5703125" style="182" customWidth="1"/>
    <col min="5641" max="5641" width="13.85546875" style="182" customWidth="1"/>
    <col min="5642" max="5644" width="8.85546875" style="182"/>
    <col min="5645" max="5645" width="9.5703125" style="182" bestFit="1" customWidth="1"/>
    <col min="5646" max="5888" width="8.85546875" style="182"/>
    <col min="5889" max="5889" width="0.140625" style="182" customWidth="1"/>
    <col min="5890" max="5890" width="8" style="182" customWidth="1"/>
    <col min="5891" max="5893" width="8.85546875" style="182"/>
    <col min="5894" max="5894" width="16.42578125" style="182" customWidth="1"/>
    <col min="5895" max="5895" width="12.85546875" style="182" customWidth="1"/>
    <col min="5896" max="5896" width="13.5703125" style="182" customWidth="1"/>
    <col min="5897" max="5897" width="13.85546875" style="182" customWidth="1"/>
    <col min="5898" max="5900" width="8.85546875" style="182"/>
    <col min="5901" max="5901" width="9.5703125" style="182" bestFit="1" customWidth="1"/>
    <col min="5902" max="6144" width="8.85546875" style="182"/>
    <col min="6145" max="6145" width="0.140625" style="182" customWidth="1"/>
    <col min="6146" max="6146" width="8" style="182" customWidth="1"/>
    <col min="6147" max="6149" width="8.85546875" style="182"/>
    <col min="6150" max="6150" width="16.42578125" style="182" customWidth="1"/>
    <col min="6151" max="6151" width="12.85546875" style="182" customWidth="1"/>
    <col min="6152" max="6152" width="13.5703125" style="182" customWidth="1"/>
    <col min="6153" max="6153" width="13.85546875" style="182" customWidth="1"/>
    <col min="6154" max="6156" width="8.85546875" style="182"/>
    <col min="6157" max="6157" width="9.5703125" style="182" bestFit="1" customWidth="1"/>
    <col min="6158" max="6400" width="8.85546875" style="182"/>
    <col min="6401" max="6401" width="0.140625" style="182" customWidth="1"/>
    <col min="6402" max="6402" width="8" style="182" customWidth="1"/>
    <col min="6403" max="6405" width="8.85546875" style="182"/>
    <col min="6406" max="6406" width="16.42578125" style="182" customWidth="1"/>
    <col min="6407" max="6407" width="12.85546875" style="182" customWidth="1"/>
    <col min="6408" max="6408" width="13.5703125" style="182" customWidth="1"/>
    <col min="6409" max="6409" width="13.85546875" style="182" customWidth="1"/>
    <col min="6410" max="6412" width="8.85546875" style="182"/>
    <col min="6413" max="6413" width="9.5703125" style="182" bestFit="1" customWidth="1"/>
    <col min="6414" max="6656" width="8.85546875" style="182"/>
    <col min="6657" max="6657" width="0.140625" style="182" customWidth="1"/>
    <col min="6658" max="6658" width="8" style="182" customWidth="1"/>
    <col min="6659" max="6661" width="8.85546875" style="182"/>
    <col min="6662" max="6662" width="16.42578125" style="182" customWidth="1"/>
    <col min="6663" max="6663" width="12.85546875" style="182" customWidth="1"/>
    <col min="6664" max="6664" width="13.5703125" style="182" customWidth="1"/>
    <col min="6665" max="6665" width="13.85546875" style="182" customWidth="1"/>
    <col min="6666" max="6668" width="8.85546875" style="182"/>
    <col min="6669" max="6669" width="9.5703125" style="182" bestFit="1" customWidth="1"/>
    <col min="6670" max="6912" width="8.85546875" style="182"/>
    <col min="6913" max="6913" width="0.140625" style="182" customWidth="1"/>
    <col min="6914" max="6914" width="8" style="182" customWidth="1"/>
    <col min="6915" max="6917" width="8.85546875" style="182"/>
    <col min="6918" max="6918" width="16.42578125" style="182" customWidth="1"/>
    <col min="6919" max="6919" width="12.85546875" style="182" customWidth="1"/>
    <col min="6920" max="6920" width="13.5703125" style="182" customWidth="1"/>
    <col min="6921" max="6921" width="13.85546875" style="182" customWidth="1"/>
    <col min="6922" max="6924" width="8.85546875" style="182"/>
    <col min="6925" max="6925" width="9.5703125" style="182" bestFit="1" customWidth="1"/>
    <col min="6926" max="7168" width="8.85546875" style="182"/>
    <col min="7169" max="7169" width="0.140625" style="182" customWidth="1"/>
    <col min="7170" max="7170" width="8" style="182" customWidth="1"/>
    <col min="7171" max="7173" width="8.85546875" style="182"/>
    <col min="7174" max="7174" width="16.42578125" style="182" customWidth="1"/>
    <col min="7175" max="7175" width="12.85546875" style="182" customWidth="1"/>
    <col min="7176" max="7176" width="13.5703125" style="182" customWidth="1"/>
    <col min="7177" max="7177" width="13.85546875" style="182" customWidth="1"/>
    <col min="7178" max="7180" width="8.85546875" style="182"/>
    <col min="7181" max="7181" width="9.5703125" style="182" bestFit="1" customWidth="1"/>
    <col min="7182" max="7424" width="8.85546875" style="182"/>
    <col min="7425" max="7425" width="0.140625" style="182" customWidth="1"/>
    <col min="7426" max="7426" width="8" style="182" customWidth="1"/>
    <col min="7427" max="7429" width="8.85546875" style="182"/>
    <col min="7430" max="7430" width="16.42578125" style="182" customWidth="1"/>
    <col min="7431" max="7431" width="12.85546875" style="182" customWidth="1"/>
    <col min="7432" max="7432" width="13.5703125" style="182" customWidth="1"/>
    <col min="7433" max="7433" width="13.85546875" style="182" customWidth="1"/>
    <col min="7434" max="7436" width="8.85546875" style="182"/>
    <col min="7437" max="7437" width="9.5703125" style="182" bestFit="1" customWidth="1"/>
    <col min="7438" max="7680" width="8.85546875" style="182"/>
    <col min="7681" max="7681" width="0.140625" style="182" customWidth="1"/>
    <col min="7682" max="7682" width="8" style="182" customWidth="1"/>
    <col min="7683" max="7685" width="8.85546875" style="182"/>
    <col min="7686" max="7686" width="16.42578125" style="182" customWidth="1"/>
    <col min="7687" max="7687" width="12.85546875" style="182" customWidth="1"/>
    <col min="7688" max="7688" width="13.5703125" style="182" customWidth="1"/>
    <col min="7689" max="7689" width="13.85546875" style="182" customWidth="1"/>
    <col min="7690" max="7692" width="8.85546875" style="182"/>
    <col min="7693" max="7693" width="9.5703125" style="182" bestFit="1" customWidth="1"/>
    <col min="7694" max="7936" width="8.85546875" style="182"/>
    <col min="7937" max="7937" width="0.140625" style="182" customWidth="1"/>
    <col min="7938" max="7938" width="8" style="182" customWidth="1"/>
    <col min="7939" max="7941" width="8.85546875" style="182"/>
    <col min="7942" max="7942" width="16.42578125" style="182" customWidth="1"/>
    <col min="7943" max="7943" width="12.85546875" style="182" customWidth="1"/>
    <col min="7944" max="7944" width="13.5703125" style="182" customWidth="1"/>
    <col min="7945" max="7945" width="13.85546875" style="182" customWidth="1"/>
    <col min="7946" max="7948" width="8.85546875" style="182"/>
    <col min="7949" max="7949" width="9.5703125" style="182" bestFit="1" customWidth="1"/>
    <col min="7950" max="8192" width="8.85546875" style="182"/>
    <col min="8193" max="8193" width="0.140625" style="182" customWidth="1"/>
    <col min="8194" max="8194" width="8" style="182" customWidth="1"/>
    <col min="8195" max="8197" width="8.85546875" style="182"/>
    <col min="8198" max="8198" width="16.42578125" style="182" customWidth="1"/>
    <col min="8199" max="8199" width="12.85546875" style="182" customWidth="1"/>
    <col min="8200" max="8200" width="13.5703125" style="182" customWidth="1"/>
    <col min="8201" max="8201" width="13.85546875" style="182" customWidth="1"/>
    <col min="8202" max="8204" width="8.85546875" style="182"/>
    <col min="8205" max="8205" width="9.5703125" style="182" bestFit="1" customWidth="1"/>
    <col min="8206" max="8448" width="8.85546875" style="182"/>
    <col min="8449" max="8449" width="0.140625" style="182" customWidth="1"/>
    <col min="8450" max="8450" width="8" style="182" customWidth="1"/>
    <col min="8451" max="8453" width="8.85546875" style="182"/>
    <col min="8454" max="8454" width="16.42578125" style="182" customWidth="1"/>
    <col min="8455" max="8455" width="12.85546875" style="182" customWidth="1"/>
    <col min="8456" max="8456" width="13.5703125" style="182" customWidth="1"/>
    <col min="8457" max="8457" width="13.85546875" style="182" customWidth="1"/>
    <col min="8458" max="8460" width="8.85546875" style="182"/>
    <col min="8461" max="8461" width="9.5703125" style="182" bestFit="1" customWidth="1"/>
    <col min="8462" max="8704" width="8.85546875" style="182"/>
    <col min="8705" max="8705" width="0.140625" style="182" customWidth="1"/>
    <col min="8706" max="8706" width="8" style="182" customWidth="1"/>
    <col min="8707" max="8709" width="8.85546875" style="182"/>
    <col min="8710" max="8710" width="16.42578125" style="182" customWidth="1"/>
    <col min="8711" max="8711" width="12.85546875" style="182" customWidth="1"/>
    <col min="8712" max="8712" width="13.5703125" style="182" customWidth="1"/>
    <col min="8713" max="8713" width="13.85546875" style="182" customWidth="1"/>
    <col min="8714" max="8716" width="8.85546875" style="182"/>
    <col min="8717" max="8717" width="9.5703125" style="182" bestFit="1" customWidth="1"/>
    <col min="8718" max="8960" width="8.85546875" style="182"/>
    <col min="8961" max="8961" width="0.140625" style="182" customWidth="1"/>
    <col min="8962" max="8962" width="8" style="182" customWidth="1"/>
    <col min="8963" max="8965" width="8.85546875" style="182"/>
    <col min="8966" max="8966" width="16.42578125" style="182" customWidth="1"/>
    <col min="8967" max="8967" width="12.85546875" style="182" customWidth="1"/>
    <col min="8968" max="8968" width="13.5703125" style="182" customWidth="1"/>
    <col min="8969" max="8969" width="13.85546875" style="182" customWidth="1"/>
    <col min="8970" max="8972" width="8.85546875" style="182"/>
    <col min="8973" max="8973" width="9.5703125" style="182" bestFit="1" customWidth="1"/>
    <col min="8974" max="9216" width="8.85546875" style="182"/>
    <col min="9217" max="9217" width="0.140625" style="182" customWidth="1"/>
    <col min="9218" max="9218" width="8" style="182" customWidth="1"/>
    <col min="9219" max="9221" width="8.85546875" style="182"/>
    <col min="9222" max="9222" width="16.42578125" style="182" customWidth="1"/>
    <col min="9223" max="9223" width="12.85546875" style="182" customWidth="1"/>
    <col min="9224" max="9224" width="13.5703125" style="182" customWidth="1"/>
    <col min="9225" max="9225" width="13.85546875" style="182" customWidth="1"/>
    <col min="9226" max="9228" width="8.85546875" style="182"/>
    <col min="9229" max="9229" width="9.5703125" style="182" bestFit="1" customWidth="1"/>
    <col min="9230" max="9472" width="8.85546875" style="182"/>
    <col min="9473" max="9473" width="0.140625" style="182" customWidth="1"/>
    <col min="9474" max="9474" width="8" style="182" customWidth="1"/>
    <col min="9475" max="9477" width="8.85546875" style="182"/>
    <col min="9478" max="9478" width="16.42578125" style="182" customWidth="1"/>
    <col min="9479" max="9479" width="12.85546875" style="182" customWidth="1"/>
    <col min="9480" max="9480" width="13.5703125" style="182" customWidth="1"/>
    <col min="9481" max="9481" width="13.85546875" style="182" customWidth="1"/>
    <col min="9482" max="9484" width="8.85546875" style="182"/>
    <col min="9485" max="9485" width="9.5703125" style="182" bestFit="1" customWidth="1"/>
    <col min="9486" max="9728" width="8.85546875" style="182"/>
    <col min="9729" max="9729" width="0.140625" style="182" customWidth="1"/>
    <col min="9730" max="9730" width="8" style="182" customWidth="1"/>
    <col min="9731" max="9733" width="8.85546875" style="182"/>
    <col min="9734" max="9734" width="16.42578125" style="182" customWidth="1"/>
    <col min="9735" max="9735" width="12.85546875" style="182" customWidth="1"/>
    <col min="9736" max="9736" width="13.5703125" style="182" customWidth="1"/>
    <col min="9737" max="9737" width="13.85546875" style="182" customWidth="1"/>
    <col min="9738" max="9740" width="8.85546875" style="182"/>
    <col min="9741" max="9741" width="9.5703125" style="182" bestFit="1" customWidth="1"/>
    <col min="9742" max="9984" width="8.85546875" style="182"/>
    <col min="9985" max="9985" width="0.140625" style="182" customWidth="1"/>
    <col min="9986" max="9986" width="8" style="182" customWidth="1"/>
    <col min="9987" max="9989" width="8.85546875" style="182"/>
    <col min="9990" max="9990" width="16.42578125" style="182" customWidth="1"/>
    <col min="9991" max="9991" width="12.85546875" style="182" customWidth="1"/>
    <col min="9992" max="9992" width="13.5703125" style="182" customWidth="1"/>
    <col min="9993" max="9993" width="13.85546875" style="182" customWidth="1"/>
    <col min="9994" max="9996" width="8.85546875" style="182"/>
    <col min="9997" max="9997" width="9.5703125" style="182" bestFit="1" customWidth="1"/>
    <col min="9998" max="10240" width="8.85546875" style="182"/>
    <col min="10241" max="10241" width="0.140625" style="182" customWidth="1"/>
    <col min="10242" max="10242" width="8" style="182" customWidth="1"/>
    <col min="10243" max="10245" width="8.85546875" style="182"/>
    <col min="10246" max="10246" width="16.42578125" style="182" customWidth="1"/>
    <col min="10247" max="10247" width="12.85546875" style="182" customWidth="1"/>
    <col min="10248" max="10248" width="13.5703125" style="182" customWidth="1"/>
    <col min="10249" max="10249" width="13.85546875" style="182" customWidth="1"/>
    <col min="10250" max="10252" width="8.85546875" style="182"/>
    <col min="10253" max="10253" width="9.5703125" style="182" bestFit="1" customWidth="1"/>
    <col min="10254" max="10496" width="8.85546875" style="182"/>
    <col min="10497" max="10497" width="0.140625" style="182" customWidth="1"/>
    <col min="10498" max="10498" width="8" style="182" customWidth="1"/>
    <col min="10499" max="10501" width="8.85546875" style="182"/>
    <col min="10502" max="10502" width="16.42578125" style="182" customWidth="1"/>
    <col min="10503" max="10503" width="12.85546875" style="182" customWidth="1"/>
    <col min="10504" max="10504" width="13.5703125" style="182" customWidth="1"/>
    <col min="10505" max="10505" width="13.85546875" style="182" customWidth="1"/>
    <col min="10506" max="10508" width="8.85546875" style="182"/>
    <col min="10509" max="10509" width="9.5703125" style="182" bestFit="1" customWidth="1"/>
    <col min="10510" max="10752" width="8.85546875" style="182"/>
    <col min="10753" max="10753" width="0.140625" style="182" customWidth="1"/>
    <col min="10754" max="10754" width="8" style="182" customWidth="1"/>
    <col min="10755" max="10757" width="8.85546875" style="182"/>
    <col min="10758" max="10758" width="16.42578125" style="182" customWidth="1"/>
    <col min="10759" max="10759" width="12.85546875" style="182" customWidth="1"/>
    <col min="10760" max="10760" width="13.5703125" style="182" customWidth="1"/>
    <col min="10761" max="10761" width="13.85546875" style="182" customWidth="1"/>
    <col min="10762" max="10764" width="8.85546875" style="182"/>
    <col min="10765" max="10765" width="9.5703125" style="182" bestFit="1" customWidth="1"/>
    <col min="10766" max="11008" width="8.85546875" style="182"/>
    <col min="11009" max="11009" width="0.140625" style="182" customWidth="1"/>
    <col min="11010" max="11010" width="8" style="182" customWidth="1"/>
    <col min="11011" max="11013" width="8.85546875" style="182"/>
    <col min="11014" max="11014" width="16.42578125" style="182" customWidth="1"/>
    <col min="11015" max="11015" width="12.85546875" style="182" customWidth="1"/>
    <col min="11016" max="11016" width="13.5703125" style="182" customWidth="1"/>
    <col min="11017" max="11017" width="13.85546875" style="182" customWidth="1"/>
    <col min="11018" max="11020" width="8.85546875" style="182"/>
    <col min="11021" max="11021" width="9.5703125" style="182" bestFit="1" customWidth="1"/>
    <col min="11022" max="11264" width="8.85546875" style="182"/>
    <col min="11265" max="11265" width="0.140625" style="182" customWidth="1"/>
    <col min="11266" max="11266" width="8" style="182" customWidth="1"/>
    <col min="11267" max="11269" width="8.85546875" style="182"/>
    <col min="11270" max="11270" width="16.42578125" style="182" customWidth="1"/>
    <col min="11271" max="11271" width="12.85546875" style="182" customWidth="1"/>
    <col min="11272" max="11272" width="13.5703125" style="182" customWidth="1"/>
    <col min="11273" max="11273" width="13.85546875" style="182" customWidth="1"/>
    <col min="11274" max="11276" width="8.85546875" style="182"/>
    <col min="11277" max="11277" width="9.5703125" style="182" bestFit="1" customWidth="1"/>
    <col min="11278" max="11520" width="8.85546875" style="182"/>
    <col min="11521" max="11521" width="0.140625" style="182" customWidth="1"/>
    <col min="11522" max="11522" width="8" style="182" customWidth="1"/>
    <col min="11523" max="11525" width="8.85546875" style="182"/>
    <col min="11526" max="11526" width="16.42578125" style="182" customWidth="1"/>
    <col min="11527" max="11527" width="12.85546875" style="182" customWidth="1"/>
    <col min="11528" max="11528" width="13.5703125" style="182" customWidth="1"/>
    <col min="11529" max="11529" width="13.85546875" style="182" customWidth="1"/>
    <col min="11530" max="11532" width="8.85546875" style="182"/>
    <col min="11533" max="11533" width="9.5703125" style="182" bestFit="1" customWidth="1"/>
    <col min="11534" max="11776" width="8.85546875" style="182"/>
    <col min="11777" max="11777" width="0.140625" style="182" customWidth="1"/>
    <col min="11778" max="11778" width="8" style="182" customWidth="1"/>
    <col min="11779" max="11781" width="8.85546875" style="182"/>
    <col min="11782" max="11782" width="16.42578125" style="182" customWidth="1"/>
    <col min="11783" max="11783" width="12.85546875" style="182" customWidth="1"/>
    <col min="11784" max="11784" width="13.5703125" style="182" customWidth="1"/>
    <col min="11785" max="11785" width="13.85546875" style="182" customWidth="1"/>
    <col min="11786" max="11788" width="8.85546875" style="182"/>
    <col min="11789" max="11789" width="9.5703125" style="182" bestFit="1" customWidth="1"/>
    <col min="11790" max="12032" width="8.85546875" style="182"/>
    <col min="12033" max="12033" width="0.140625" style="182" customWidth="1"/>
    <col min="12034" max="12034" width="8" style="182" customWidth="1"/>
    <col min="12035" max="12037" width="8.85546875" style="182"/>
    <col min="12038" max="12038" width="16.42578125" style="182" customWidth="1"/>
    <col min="12039" max="12039" width="12.85546875" style="182" customWidth="1"/>
    <col min="12040" max="12040" width="13.5703125" style="182" customWidth="1"/>
    <col min="12041" max="12041" width="13.85546875" style="182" customWidth="1"/>
    <col min="12042" max="12044" width="8.85546875" style="182"/>
    <col min="12045" max="12045" width="9.5703125" style="182" bestFit="1" customWidth="1"/>
    <col min="12046" max="12288" width="8.85546875" style="182"/>
    <col min="12289" max="12289" width="0.140625" style="182" customWidth="1"/>
    <col min="12290" max="12290" width="8" style="182" customWidth="1"/>
    <col min="12291" max="12293" width="8.85546875" style="182"/>
    <col min="12294" max="12294" width="16.42578125" style="182" customWidth="1"/>
    <col min="12295" max="12295" width="12.85546875" style="182" customWidth="1"/>
    <col min="12296" max="12296" width="13.5703125" style="182" customWidth="1"/>
    <col min="12297" max="12297" width="13.85546875" style="182" customWidth="1"/>
    <col min="12298" max="12300" width="8.85546875" style="182"/>
    <col min="12301" max="12301" width="9.5703125" style="182" bestFit="1" customWidth="1"/>
    <col min="12302" max="12544" width="8.85546875" style="182"/>
    <col min="12545" max="12545" width="0.140625" style="182" customWidth="1"/>
    <col min="12546" max="12546" width="8" style="182" customWidth="1"/>
    <col min="12547" max="12549" width="8.85546875" style="182"/>
    <col min="12550" max="12550" width="16.42578125" style="182" customWidth="1"/>
    <col min="12551" max="12551" width="12.85546875" style="182" customWidth="1"/>
    <col min="12552" max="12552" width="13.5703125" style="182" customWidth="1"/>
    <col min="12553" max="12553" width="13.85546875" style="182" customWidth="1"/>
    <col min="12554" max="12556" width="8.85546875" style="182"/>
    <col min="12557" max="12557" width="9.5703125" style="182" bestFit="1" customWidth="1"/>
    <col min="12558" max="12800" width="8.85546875" style="182"/>
    <col min="12801" max="12801" width="0.140625" style="182" customWidth="1"/>
    <col min="12802" max="12802" width="8" style="182" customWidth="1"/>
    <col min="12803" max="12805" width="8.85546875" style="182"/>
    <col min="12806" max="12806" width="16.42578125" style="182" customWidth="1"/>
    <col min="12807" max="12807" width="12.85546875" style="182" customWidth="1"/>
    <col min="12808" max="12808" width="13.5703125" style="182" customWidth="1"/>
    <col min="12809" max="12809" width="13.85546875" style="182" customWidth="1"/>
    <col min="12810" max="12812" width="8.85546875" style="182"/>
    <col min="12813" max="12813" width="9.5703125" style="182" bestFit="1" customWidth="1"/>
    <col min="12814" max="13056" width="8.85546875" style="182"/>
    <col min="13057" max="13057" width="0.140625" style="182" customWidth="1"/>
    <col min="13058" max="13058" width="8" style="182" customWidth="1"/>
    <col min="13059" max="13061" width="8.85546875" style="182"/>
    <col min="13062" max="13062" width="16.42578125" style="182" customWidth="1"/>
    <col min="13063" max="13063" width="12.85546875" style="182" customWidth="1"/>
    <col min="13064" max="13064" width="13.5703125" style="182" customWidth="1"/>
    <col min="13065" max="13065" width="13.85546875" style="182" customWidth="1"/>
    <col min="13066" max="13068" width="8.85546875" style="182"/>
    <col min="13069" max="13069" width="9.5703125" style="182" bestFit="1" customWidth="1"/>
    <col min="13070" max="13312" width="8.85546875" style="182"/>
    <col min="13313" max="13313" width="0.140625" style="182" customWidth="1"/>
    <col min="13314" max="13314" width="8" style="182" customWidth="1"/>
    <col min="13315" max="13317" width="8.85546875" style="182"/>
    <col min="13318" max="13318" width="16.42578125" style="182" customWidth="1"/>
    <col min="13319" max="13319" width="12.85546875" style="182" customWidth="1"/>
    <col min="13320" max="13320" width="13.5703125" style="182" customWidth="1"/>
    <col min="13321" max="13321" width="13.85546875" style="182" customWidth="1"/>
    <col min="13322" max="13324" width="8.85546875" style="182"/>
    <col min="13325" max="13325" width="9.5703125" style="182" bestFit="1" customWidth="1"/>
    <col min="13326" max="13568" width="8.85546875" style="182"/>
    <col min="13569" max="13569" width="0.140625" style="182" customWidth="1"/>
    <col min="13570" max="13570" width="8" style="182" customWidth="1"/>
    <col min="13571" max="13573" width="8.85546875" style="182"/>
    <col min="13574" max="13574" width="16.42578125" style="182" customWidth="1"/>
    <col min="13575" max="13575" width="12.85546875" style="182" customWidth="1"/>
    <col min="13576" max="13576" width="13.5703125" style="182" customWidth="1"/>
    <col min="13577" max="13577" width="13.85546875" style="182" customWidth="1"/>
    <col min="13578" max="13580" width="8.85546875" style="182"/>
    <col min="13581" max="13581" width="9.5703125" style="182" bestFit="1" customWidth="1"/>
    <col min="13582" max="13824" width="8.85546875" style="182"/>
    <col min="13825" max="13825" width="0.140625" style="182" customWidth="1"/>
    <col min="13826" max="13826" width="8" style="182" customWidth="1"/>
    <col min="13827" max="13829" width="8.85546875" style="182"/>
    <col min="13830" max="13830" width="16.42578125" style="182" customWidth="1"/>
    <col min="13831" max="13831" width="12.85546875" style="182" customWidth="1"/>
    <col min="13832" max="13832" width="13.5703125" style="182" customWidth="1"/>
    <col min="13833" max="13833" width="13.85546875" style="182" customWidth="1"/>
    <col min="13834" max="13836" width="8.85546875" style="182"/>
    <col min="13837" max="13837" width="9.5703125" style="182" bestFit="1" customWidth="1"/>
    <col min="13838" max="14080" width="8.85546875" style="182"/>
    <col min="14081" max="14081" width="0.140625" style="182" customWidth="1"/>
    <col min="14082" max="14082" width="8" style="182" customWidth="1"/>
    <col min="14083" max="14085" width="8.85546875" style="182"/>
    <col min="14086" max="14086" width="16.42578125" style="182" customWidth="1"/>
    <col min="14087" max="14087" width="12.85546875" style="182" customWidth="1"/>
    <col min="14088" max="14088" width="13.5703125" style="182" customWidth="1"/>
    <col min="14089" max="14089" width="13.85546875" style="182" customWidth="1"/>
    <col min="14090" max="14092" width="8.85546875" style="182"/>
    <col min="14093" max="14093" width="9.5703125" style="182" bestFit="1" customWidth="1"/>
    <col min="14094" max="14336" width="8.85546875" style="182"/>
    <col min="14337" max="14337" width="0.140625" style="182" customWidth="1"/>
    <col min="14338" max="14338" width="8" style="182" customWidth="1"/>
    <col min="14339" max="14341" width="8.85546875" style="182"/>
    <col min="14342" max="14342" width="16.42578125" style="182" customWidth="1"/>
    <col min="14343" max="14343" width="12.85546875" style="182" customWidth="1"/>
    <col min="14344" max="14344" width="13.5703125" style="182" customWidth="1"/>
    <col min="14345" max="14345" width="13.85546875" style="182" customWidth="1"/>
    <col min="14346" max="14348" width="8.85546875" style="182"/>
    <col min="14349" max="14349" width="9.5703125" style="182" bestFit="1" customWidth="1"/>
    <col min="14350" max="14592" width="8.85546875" style="182"/>
    <col min="14593" max="14593" width="0.140625" style="182" customWidth="1"/>
    <col min="14594" max="14594" width="8" style="182" customWidth="1"/>
    <col min="14595" max="14597" width="8.85546875" style="182"/>
    <col min="14598" max="14598" width="16.42578125" style="182" customWidth="1"/>
    <col min="14599" max="14599" width="12.85546875" style="182" customWidth="1"/>
    <col min="14600" max="14600" width="13.5703125" style="182" customWidth="1"/>
    <col min="14601" max="14601" width="13.85546875" style="182" customWidth="1"/>
    <col min="14602" max="14604" width="8.85546875" style="182"/>
    <col min="14605" max="14605" width="9.5703125" style="182" bestFit="1" customWidth="1"/>
    <col min="14606" max="14848" width="8.85546875" style="182"/>
    <col min="14849" max="14849" width="0.140625" style="182" customWidth="1"/>
    <col min="14850" max="14850" width="8" style="182" customWidth="1"/>
    <col min="14851" max="14853" width="8.85546875" style="182"/>
    <col min="14854" max="14854" width="16.42578125" style="182" customWidth="1"/>
    <col min="14855" max="14855" width="12.85546875" style="182" customWidth="1"/>
    <col min="14856" max="14856" width="13.5703125" style="182" customWidth="1"/>
    <col min="14857" max="14857" width="13.85546875" style="182" customWidth="1"/>
    <col min="14858" max="14860" width="8.85546875" style="182"/>
    <col min="14861" max="14861" width="9.5703125" style="182" bestFit="1" customWidth="1"/>
    <col min="14862" max="15104" width="8.85546875" style="182"/>
    <col min="15105" max="15105" width="0.140625" style="182" customWidth="1"/>
    <col min="15106" max="15106" width="8" style="182" customWidth="1"/>
    <col min="15107" max="15109" width="8.85546875" style="182"/>
    <col min="15110" max="15110" width="16.42578125" style="182" customWidth="1"/>
    <col min="15111" max="15111" width="12.85546875" style="182" customWidth="1"/>
    <col min="15112" max="15112" width="13.5703125" style="182" customWidth="1"/>
    <col min="15113" max="15113" width="13.85546875" style="182" customWidth="1"/>
    <col min="15114" max="15116" width="8.85546875" style="182"/>
    <col min="15117" max="15117" width="9.5703125" style="182" bestFit="1" customWidth="1"/>
    <col min="15118" max="15360" width="8.85546875" style="182"/>
    <col min="15361" max="15361" width="0.140625" style="182" customWidth="1"/>
    <col min="15362" max="15362" width="8" style="182" customWidth="1"/>
    <col min="15363" max="15365" width="8.85546875" style="182"/>
    <col min="15366" max="15366" width="16.42578125" style="182" customWidth="1"/>
    <col min="15367" max="15367" width="12.85546875" style="182" customWidth="1"/>
    <col min="15368" max="15368" width="13.5703125" style="182" customWidth="1"/>
    <col min="15369" max="15369" width="13.85546875" style="182" customWidth="1"/>
    <col min="15370" max="15372" width="8.85546875" style="182"/>
    <col min="15373" max="15373" width="9.5703125" style="182" bestFit="1" customWidth="1"/>
    <col min="15374" max="15616" width="8.85546875" style="182"/>
    <col min="15617" max="15617" width="0.140625" style="182" customWidth="1"/>
    <col min="15618" max="15618" width="8" style="182" customWidth="1"/>
    <col min="15619" max="15621" width="8.85546875" style="182"/>
    <col min="15622" max="15622" width="16.42578125" style="182" customWidth="1"/>
    <col min="15623" max="15623" width="12.85546875" style="182" customWidth="1"/>
    <col min="15624" max="15624" width="13.5703125" style="182" customWidth="1"/>
    <col min="15625" max="15625" width="13.85546875" style="182" customWidth="1"/>
    <col min="15626" max="15628" width="8.85546875" style="182"/>
    <col min="15629" max="15629" width="9.5703125" style="182" bestFit="1" customWidth="1"/>
    <col min="15630" max="15872" width="8.85546875" style="182"/>
    <col min="15873" max="15873" width="0.140625" style="182" customWidth="1"/>
    <col min="15874" max="15874" width="8" style="182" customWidth="1"/>
    <col min="15875" max="15877" width="8.85546875" style="182"/>
    <col min="15878" max="15878" width="16.42578125" style="182" customWidth="1"/>
    <col min="15879" max="15879" width="12.85546875" style="182" customWidth="1"/>
    <col min="15880" max="15880" width="13.5703125" style="182" customWidth="1"/>
    <col min="15881" max="15881" width="13.85546875" style="182" customWidth="1"/>
    <col min="15882" max="15884" width="8.85546875" style="182"/>
    <col min="15885" max="15885" width="9.5703125" style="182" bestFit="1" customWidth="1"/>
    <col min="15886" max="16128" width="8.85546875" style="182"/>
    <col min="16129" max="16129" width="0.140625" style="182" customWidth="1"/>
    <col min="16130" max="16130" width="8" style="182" customWidth="1"/>
    <col min="16131" max="16133" width="8.85546875" style="182"/>
    <col min="16134" max="16134" width="16.42578125" style="182" customWidth="1"/>
    <col min="16135" max="16135" width="12.85546875" style="182" customWidth="1"/>
    <col min="16136" max="16136" width="13.5703125" style="182" customWidth="1"/>
    <col min="16137" max="16137" width="13.85546875" style="182" customWidth="1"/>
    <col min="16138" max="16140" width="8.85546875" style="182"/>
    <col min="16141" max="16141" width="9.5703125" style="182" bestFit="1" customWidth="1"/>
    <col min="16142" max="16384" width="8.85546875" style="182"/>
  </cols>
  <sheetData>
    <row r="1" spans="2:11" ht="45" customHeight="1" x14ac:dyDescent="0.2">
      <c r="B1" s="210" t="s">
        <v>773</v>
      </c>
      <c r="C1" s="210"/>
      <c r="D1" s="210"/>
      <c r="E1" s="210"/>
      <c r="F1" s="210"/>
      <c r="G1" s="210"/>
      <c r="H1" s="210"/>
      <c r="I1" s="210"/>
    </row>
    <row r="3" spans="2:11" ht="15.75" x14ac:dyDescent="0.25">
      <c r="B3" s="211" t="s">
        <v>746</v>
      </c>
      <c r="C3" s="211"/>
      <c r="D3" s="211"/>
      <c r="E3" s="211"/>
      <c r="F3" s="211"/>
      <c r="G3" s="211"/>
      <c r="H3" s="211"/>
      <c r="I3" s="211"/>
      <c r="J3" s="183"/>
      <c r="K3" s="184"/>
    </row>
    <row r="4" spans="2:11" ht="15.75" x14ac:dyDescent="0.25">
      <c r="B4" s="211" t="s">
        <v>747</v>
      </c>
      <c r="C4" s="211"/>
      <c r="D4" s="211"/>
      <c r="E4" s="211"/>
      <c r="F4" s="211"/>
      <c r="G4" s="211"/>
      <c r="H4" s="211"/>
      <c r="I4" s="211"/>
      <c r="J4" s="183"/>
      <c r="K4" s="184"/>
    </row>
    <row r="5" spans="2:11" ht="15.75" x14ac:dyDescent="0.25">
      <c r="B5" s="211" t="s">
        <v>774</v>
      </c>
      <c r="C5" s="211"/>
      <c r="D5" s="211"/>
      <c r="E5" s="211"/>
      <c r="F5" s="211"/>
      <c r="G5" s="211"/>
      <c r="H5" s="211"/>
      <c r="I5" s="211"/>
      <c r="J5" s="183"/>
      <c r="K5" s="184"/>
    </row>
    <row r="6" spans="2:11" x14ac:dyDescent="0.2">
      <c r="B6" s="185"/>
      <c r="C6" s="185"/>
      <c r="D6" s="185"/>
      <c r="E6" s="185"/>
      <c r="F6" s="185"/>
      <c r="G6" s="185"/>
      <c r="H6" s="185"/>
      <c r="I6" s="185"/>
      <c r="J6" s="185"/>
    </row>
    <row r="7" spans="2:11" ht="15.75" x14ac:dyDescent="0.25">
      <c r="B7" s="212" t="s">
        <v>748</v>
      </c>
      <c r="C7" s="212"/>
      <c r="D7" s="212"/>
      <c r="E7" s="212"/>
      <c r="F7" s="212"/>
      <c r="G7" s="212"/>
      <c r="H7" s="212"/>
      <c r="I7" s="212"/>
      <c r="J7" s="212"/>
    </row>
    <row r="8" spans="2:11" ht="15.75" x14ac:dyDescent="0.25">
      <c r="B8" s="186"/>
      <c r="C8" s="186"/>
      <c r="D8" s="186"/>
      <c r="E8" s="186"/>
      <c r="F8" s="186"/>
      <c r="G8" s="186"/>
      <c r="H8" s="186"/>
      <c r="I8" s="186"/>
      <c r="J8" s="185"/>
    </row>
    <row r="9" spans="2:11" ht="15.75" x14ac:dyDescent="0.25">
      <c r="B9" s="186"/>
      <c r="C9" s="186"/>
      <c r="D9" s="186"/>
      <c r="E9" s="186"/>
      <c r="F9" s="186"/>
      <c r="G9" s="187" t="s">
        <v>767</v>
      </c>
      <c r="H9" s="187" t="s">
        <v>768</v>
      </c>
      <c r="I9" s="187" t="s">
        <v>769</v>
      </c>
      <c r="J9" s="185"/>
    </row>
    <row r="10" spans="2:11" ht="15.75" x14ac:dyDescent="0.25">
      <c r="B10" s="187">
        <v>1</v>
      </c>
      <c r="C10" s="206" t="s">
        <v>749</v>
      </c>
      <c r="D10" s="206"/>
      <c r="E10" s="206"/>
      <c r="F10" s="206"/>
      <c r="G10" s="188">
        <v>94884</v>
      </c>
      <c r="H10" s="189">
        <v>0</v>
      </c>
      <c r="I10" s="189">
        <v>0</v>
      </c>
      <c r="J10" s="185"/>
    </row>
    <row r="11" spans="2:11" ht="15.75" x14ac:dyDescent="0.25">
      <c r="B11" s="187">
        <v>2</v>
      </c>
      <c r="C11" s="206" t="s">
        <v>750</v>
      </c>
      <c r="D11" s="206"/>
      <c r="E11" s="206"/>
      <c r="F11" s="206"/>
      <c r="G11" s="188">
        <v>1424953</v>
      </c>
      <c r="H11" s="188">
        <f>G11</f>
        <v>1424953</v>
      </c>
      <c r="I11" s="188">
        <f>G11</f>
        <v>1424953</v>
      </c>
      <c r="J11" s="185"/>
    </row>
    <row r="12" spans="2:11" ht="15.75" x14ac:dyDescent="0.25">
      <c r="B12" s="187">
        <v>3</v>
      </c>
      <c r="C12" s="206" t="s">
        <v>751</v>
      </c>
      <c r="D12" s="206"/>
      <c r="E12" s="206"/>
      <c r="F12" s="206"/>
      <c r="G12" s="188">
        <f>SUM(G10:G11)</f>
        <v>1519837</v>
      </c>
      <c r="H12" s="188">
        <f>H11</f>
        <v>1424953</v>
      </c>
      <c r="I12" s="188">
        <f>I11</f>
        <v>1424953</v>
      </c>
      <c r="J12" s="185"/>
    </row>
    <row r="13" spans="2:11" ht="15.75" x14ac:dyDescent="0.25">
      <c r="B13" s="187">
        <v>4</v>
      </c>
      <c r="C13" s="206" t="s">
        <v>752</v>
      </c>
      <c r="D13" s="206"/>
      <c r="E13" s="206"/>
      <c r="F13" s="206"/>
      <c r="G13" s="190">
        <v>0</v>
      </c>
      <c r="H13" s="190">
        <v>0</v>
      </c>
      <c r="I13" s="190">
        <v>0</v>
      </c>
      <c r="J13" s="185"/>
    </row>
    <row r="14" spans="2:11" ht="15.75" x14ac:dyDescent="0.25">
      <c r="B14" s="186"/>
      <c r="C14" s="186"/>
      <c r="D14" s="186"/>
      <c r="E14" s="186"/>
      <c r="F14" s="186"/>
      <c r="G14" s="186"/>
      <c r="H14" s="186"/>
      <c r="I14" s="186"/>
      <c r="J14" s="185"/>
    </row>
    <row r="15" spans="2:11" ht="15.75" x14ac:dyDescent="0.25">
      <c r="B15" s="212" t="s">
        <v>753</v>
      </c>
      <c r="C15" s="212"/>
      <c r="D15" s="212"/>
      <c r="E15" s="212"/>
      <c r="F15" s="212"/>
      <c r="G15" s="212"/>
      <c r="H15" s="212"/>
      <c r="I15" s="212"/>
      <c r="J15" s="212"/>
    </row>
    <row r="16" spans="2:11" x14ac:dyDescent="0.2">
      <c r="B16" s="185"/>
      <c r="C16" s="185"/>
      <c r="D16" s="185"/>
      <c r="E16" s="185"/>
      <c r="F16" s="185"/>
      <c r="G16" s="185"/>
      <c r="H16" s="185"/>
      <c r="I16" s="185"/>
      <c r="J16" s="185"/>
    </row>
    <row r="17" spans="2:10" ht="15.75" x14ac:dyDescent="0.25">
      <c r="B17" s="213" t="s">
        <v>754</v>
      </c>
      <c r="C17" s="214"/>
      <c r="D17" s="214"/>
      <c r="E17" s="214"/>
      <c r="F17" s="215"/>
      <c r="G17" s="187" t="s">
        <v>767</v>
      </c>
      <c r="H17" s="187" t="s">
        <v>768</v>
      </c>
      <c r="I17" s="187" t="s">
        <v>769</v>
      </c>
      <c r="J17" s="185"/>
    </row>
    <row r="18" spans="2:10" ht="15.75" x14ac:dyDescent="0.25">
      <c r="B18" s="187" t="s">
        <v>755</v>
      </c>
      <c r="C18" s="206" t="s">
        <v>756</v>
      </c>
      <c r="D18" s="206"/>
      <c r="E18" s="206"/>
      <c r="F18" s="206"/>
      <c r="G18" s="189">
        <v>0</v>
      </c>
      <c r="H18" s="189">
        <v>0</v>
      </c>
      <c r="I18" s="189">
        <v>0</v>
      </c>
      <c r="J18" s="185"/>
    </row>
    <row r="19" spans="2:10" ht="15.75" x14ac:dyDescent="0.25">
      <c r="B19" s="187" t="s">
        <v>757</v>
      </c>
      <c r="C19" s="206" t="s">
        <v>758</v>
      </c>
      <c r="D19" s="206"/>
      <c r="E19" s="206"/>
      <c r="F19" s="206"/>
      <c r="G19" s="189">
        <v>0</v>
      </c>
      <c r="H19" s="189">
        <v>0</v>
      </c>
      <c r="I19" s="189">
        <v>0</v>
      </c>
      <c r="J19" s="185"/>
    </row>
    <row r="20" spans="2:10" ht="15.75" x14ac:dyDescent="0.25">
      <c r="B20" s="187" t="s">
        <v>759</v>
      </c>
      <c r="C20" s="206" t="s">
        <v>760</v>
      </c>
      <c r="D20" s="206"/>
      <c r="E20" s="206"/>
      <c r="F20" s="206"/>
      <c r="G20" s="189">
        <v>0</v>
      </c>
      <c r="H20" s="189">
        <v>0</v>
      </c>
      <c r="I20" s="189">
        <v>0</v>
      </c>
      <c r="J20" s="185"/>
    </row>
    <row r="21" spans="2:10" ht="15.75" x14ac:dyDescent="0.25">
      <c r="B21" s="187" t="s">
        <v>761</v>
      </c>
      <c r="C21" s="206" t="s">
        <v>762</v>
      </c>
      <c r="D21" s="206"/>
      <c r="E21" s="206"/>
      <c r="F21" s="206"/>
      <c r="G21" s="188">
        <f>G12-G23-G22</f>
        <v>1457125</v>
      </c>
      <c r="H21" s="188">
        <f>H12-H23</f>
        <v>1414953</v>
      </c>
      <c r="I21" s="188">
        <f>I12-I23</f>
        <v>1414953</v>
      </c>
      <c r="J21" s="185"/>
    </row>
    <row r="22" spans="2:10" ht="15.75" x14ac:dyDescent="0.25">
      <c r="B22" s="187" t="s">
        <v>763</v>
      </c>
      <c r="C22" s="206" t="s">
        <v>764</v>
      </c>
      <c r="D22" s="206"/>
      <c r="E22" s="206"/>
      <c r="F22" s="206"/>
      <c r="G22" s="188">
        <v>46712</v>
      </c>
      <c r="H22" s="188">
        <v>0</v>
      </c>
      <c r="I22" s="188">
        <v>0</v>
      </c>
      <c r="J22" s="185"/>
    </row>
    <row r="23" spans="2:10" ht="15.75" x14ac:dyDescent="0.25">
      <c r="B23" s="187" t="s">
        <v>765</v>
      </c>
      <c r="C23" s="206" t="s">
        <v>766</v>
      </c>
      <c r="D23" s="206"/>
      <c r="E23" s="206"/>
      <c r="F23" s="206"/>
      <c r="G23" s="188">
        <v>16000</v>
      </c>
      <c r="H23" s="188">
        <v>10000</v>
      </c>
      <c r="I23" s="188">
        <f>H23</f>
        <v>10000</v>
      </c>
      <c r="J23" s="185"/>
    </row>
    <row r="24" spans="2:10" ht="15.75" x14ac:dyDescent="0.25">
      <c r="B24" s="207" t="s">
        <v>522</v>
      </c>
      <c r="C24" s="208"/>
      <c r="D24" s="208"/>
      <c r="E24" s="208"/>
      <c r="F24" s="209"/>
      <c r="G24" s="191">
        <f>SUM(G18:G23)</f>
        <v>1519837</v>
      </c>
      <c r="H24" s="191">
        <f>SUM(H18:H23)</f>
        <v>1424953</v>
      </c>
      <c r="I24" s="191">
        <f>SUM(I18:I23)</f>
        <v>1424953</v>
      </c>
      <c r="J24" s="185"/>
    </row>
    <row r="25" spans="2:10" x14ac:dyDescent="0.2">
      <c r="B25" s="185"/>
      <c r="C25" s="185"/>
      <c r="D25" s="185"/>
      <c r="E25" s="185"/>
      <c r="F25" s="185"/>
      <c r="G25" s="192"/>
      <c r="H25" s="192"/>
      <c r="I25" s="192"/>
      <c r="J25" s="185"/>
    </row>
    <row r="26" spans="2:10" ht="15" x14ac:dyDescent="0.25">
      <c r="B26" s="185"/>
      <c r="C26" s="185"/>
      <c r="D26" s="185"/>
      <c r="E26" s="185"/>
      <c r="F26" s="185"/>
      <c r="G26" s="185"/>
      <c r="H26" s="193"/>
      <c r="I26" s="185"/>
      <c r="J26" s="185"/>
    </row>
    <row r="27" spans="2:10" x14ac:dyDescent="0.2">
      <c r="B27" s="205"/>
      <c r="C27" s="205"/>
      <c r="D27" s="185"/>
      <c r="E27" s="185"/>
      <c r="F27" s="185"/>
      <c r="G27" s="185"/>
      <c r="H27" s="185"/>
      <c r="I27" s="185"/>
      <c r="J27" s="185"/>
    </row>
    <row r="28" spans="2:10" x14ac:dyDescent="0.2">
      <c r="B28" s="205"/>
      <c r="C28" s="205"/>
      <c r="D28" s="205"/>
      <c r="E28" s="205"/>
      <c r="F28" s="205"/>
      <c r="G28" s="185"/>
      <c r="H28" s="185"/>
      <c r="I28" s="185"/>
      <c r="J28" s="185"/>
    </row>
    <row r="29" spans="2:10" x14ac:dyDescent="0.2">
      <c r="B29" s="185"/>
      <c r="C29" s="185"/>
      <c r="D29" s="185"/>
      <c r="E29" s="185"/>
      <c r="F29" s="185"/>
      <c r="G29" s="185"/>
      <c r="H29" s="185"/>
      <c r="I29" s="185"/>
      <c r="J29" s="185"/>
    </row>
    <row r="30" spans="2:10" x14ac:dyDescent="0.2">
      <c r="B30" s="185"/>
      <c r="C30" s="185"/>
      <c r="D30" s="185"/>
      <c r="E30" s="185"/>
      <c r="F30" s="185"/>
      <c r="G30" s="185"/>
      <c r="H30" s="185"/>
      <c r="I30" s="185"/>
      <c r="J30" s="185"/>
    </row>
  </sheetData>
  <mergeCells count="20">
    <mergeCell ref="C18:F18"/>
    <mergeCell ref="B1:I1"/>
    <mergeCell ref="B3:I3"/>
    <mergeCell ref="B4:I4"/>
    <mergeCell ref="B5:I5"/>
    <mergeCell ref="B7:J7"/>
    <mergeCell ref="C10:F10"/>
    <mergeCell ref="C11:F11"/>
    <mergeCell ref="C12:F12"/>
    <mergeCell ref="C13:F13"/>
    <mergeCell ref="B15:J15"/>
    <mergeCell ref="B17:F17"/>
    <mergeCell ref="B27:C27"/>
    <mergeCell ref="B28:F28"/>
    <mergeCell ref="C19:F19"/>
    <mergeCell ref="C20:F20"/>
    <mergeCell ref="C21:F21"/>
    <mergeCell ref="C22:F22"/>
    <mergeCell ref="C23:F23"/>
    <mergeCell ref="B24:F24"/>
  </mergeCells>
  <pageMargins left="0.70866141732283472" right="0.11811023622047245" top="0.74803149606299213" bottom="0.74803149606299213" header="0.31496062992125984" footer="0.31496062992125984"/>
  <pageSetup paperSize="9" scale="95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O165"/>
  <sheetViews>
    <sheetView showGridLines="0" tabSelected="1" topLeftCell="HQ147" zoomScale="95" zoomScaleNormal="95" zoomScaleSheetLayoutView="100" workbookViewId="0">
      <selection activeCell="O2" sqref="O2:Q2"/>
    </sheetView>
  </sheetViews>
  <sheetFormatPr defaultRowHeight="12" x14ac:dyDescent="0.2"/>
  <cols>
    <col min="1" max="1" width="7.42578125" style="25" customWidth="1"/>
    <col min="2" max="2" width="11.42578125" style="26" customWidth="1"/>
    <col min="3" max="3" width="28.85546875" style="26" customWidth="1"/>
    <col min="4" max="4" width="12.85546875" style="26" customWidth="1"/>
    <col min="5" max="6" width="12.28515625" style="26" customWidth="1"/>
    <col min="7" max="7" width="12.28515625" style="27" customWidth="1"/>
    <col min="8" max="8" width="13.5703125" style="26" customWidth="1"/>
    <col min="9" max="17" width="13.28515625" style="25" customWidth="1"/>
    <col min="18" max="21" width="0" style="25" hidden="1" customWidth="1"/>
    <col min="22" max="22" width="0" style="26" hidden="1" customWidth="1"/>
    <col min="23" max="24" width="0" style="25" hidden="1" customWidth="1"/>
    <col min="25" max="25" width="0" style="26" hidden="1" customWidth="1"/>
    <col min="26" max="38" width="0" style="25" hidden="1" customWidth="1"/>
    <col min="39" max="39" width="9.85546875" style="25" bestFit="1" customWidth="1"/>
    <col min="40" max="249" width="8.85546875" style="25"/>
    <col min="250" max="259" width="8.85546875" style="119"/>
    <col min="260" max="260" width="11.140625" style="119" customWidth="1"/>
    <col min="261" max="261" width="29.7109375" style="119" customWidth="1"/>
    <col min="262" max="262" width="12.42578125" style="119" customWidth="1"/>
    <col min="263" max="263" width="25" style="119" customWidth="1"/>
    <col min="264" max="264" width="12.28515625" style="119" customWidth="1"/>
    <col min="265" max="273" width="13.28515625" style="119" customWidth="1"/>
    <col min="274" max="294" width="0" style="119" hidden="1" customWidth="1"/>
    <col min="295" max="515" width="8.85546875" style="119"/>
    <col min="516" max="516" width="11.140625" style="119" customWidth="1"/>
    <col min="517" max="517" width="29.7109375" style="119" customWidth="1"/>
    <col min="518" max="518" width="12.42578125" style="119" customWidth="1"/>
    <col min="519" max="519" width="25" style="119" customWidth="1"/>
    <col min="520" max="520" width="12.28515625" style="119" customWidth="1"/>
    <col min="521" max="529" width="13.28515625" style="119" customWidth="1"/>
    <col min="530" max="550" width="0" style="119" hidden="1" customWidth="1"/>
    <col min="551" max="771" width="8.85546875" style="119"/>
    <col min="772" max="772" width="11.140625" style="119" customWidth="1"/>
    <col min="773" max="773" width="29.7109375" style="119" customWidth="1"/>
    <col min="774" max="774" width="12.42578125" style="119" customWidth="1"/>
    <col min="775" max="775" width="25" style="119" customWidth="1"/>
    <col min="776" max="776" width="12.28515625" style="119" customWidth="1"/>
    <col min="777" max="785" width="13.28515625" style="119" customWidth="1"/>
    <col min="786" max="806" width="0" style="119" hidden="1" customWidth="1"/>
    <col min="807" max="1027" width="8.85546875" style="119"/>
    <col min="1028" max="1028" width="11.140625" style="119" customWidth="1"/>
    <col min="1029" max="1029" width="29.7109375" style="119" customWidth="1"/>
    <col min="1030" max="1030" width="12.42578125" style="119" customWidth="1"/>
    <col min="1031" max="1031" width="25" style="119" customWidth="1"/>
    <col min="1032" max="1032" width="12.28515625" style="119" customWidth="1"/>
    <col min="1033" max="1041" width="13.28515625" style="119" customWidth="1"/>
    <col min="1042" max="1062" width="0" style="119" hidden="1" customWidth="1"/>
    <col min="1063" max="1283" width="8.85546875" style="119"/>
    <col min="1284" max="1284" width="11.140625" style="119" customWidth="1"/>
    <col min="1285" max="1285" width="29.7109375" style="119" customWidth="1"/>
    <col min="1286" max="1286" width="12.42578125" style="119" customWidth="1"/>
    <col min="1287" max="1287" width="25" style="119" customWidth="1"/>
    <col min="1288" max="1288" width="12.28515625" style="119" customWidth="1"/>
    <col min="1289" max="1297" width="13.28515625" style="119" customWidth="1"/>
    <col min="1298" max="1318" width="0" style="119" hidden="1" customWidth="1"/>
    <col min="1319" max="1539" width="8.85546875" style="119"/>
    <col min="1540" max="1540" width="11.140625" style="119" customWidth="1"/>
    <col min="1541" max="1541" width="29.7109375" style="119" customWidth="1"/>
    <col min="1542" max="1542" width="12.42578125" style="119" customWidth="1"/>
    <col min="1543" max="1543" width="25" style="119" customWidth="1"/>
    <col min="1544" max="1544" width="12.28515625" style="119" customWidth="1"/>
    <col min="1545" max="1553" width="13.28515625" style="119" customWidth="1"/>
    <col min="1554" max="1574" width="0" style="119" hidden="1" customWidth="1"/>
    <col min="1575" max="1795" width="8.85546875" style="119"/>
    <col min="1796" max="1796" width="11.140625" style="119" customWidth="1"/>
    <col min="1797" max="1797" width="29.7109375" style="119" customWidth="1"/>
    <col min="1798" max="1798" width="12.42578125" style="119" customWidth="1"/>
    <col min="1799" max="1799" width="25" style="119" customWidth="1"/>
    <col min="1800" max="1800" width="12.28515625" style="119" customWidth="1"/>
    <col min="1801" max="1809" width="13.28515625" style="119" customWidth="1"/>
    <col min="1810" max="1830" width="0" style="119" hidden="1" customWidth="1"/>
    <col min="1831" max="2051" width="8.85546875" style="119"/>
    <col min="2052" max="2052" width="11.140625" style="119" customWidth="1"/>
    <col min="2053" max="2053" width="29.7109375" style="119" customWidth="1"/>
    <col min="2054" max="2054" width="12.42578125" style="119" customWidth="1"/>
    <col min="2055" max="2055" width="25" style="119" customWidth="1"/>
    <col min="2056" max="2056" width="12.28515625" style="119" customWidth="1"/>
    <col min="2057" max="2065" width="13.28515625" style="119" customWidth="1"/>
    <col min="2066" max="2086" width="0" style="119" hidden="1" customWidth="1"/>
    <col min="2087" max="2307" width="8.85546875" style="119"/>
    <col min="2308" max="2308" width="11.140625" style="119" customWidth="1"/>
    <col min="2309" max="2309" width="29.7109375" style="119" customWidth="1"/>
    <col min="2310" max="2310" width="12.42578125" style="119" customWidth="1"/>
    <col min="2311" max="2311" width="25" style="119" customWidth="1"/>
    <col min="2312" max="2312" width="12.28515625" style="119" customWidth="1"/>
    <col min="2313" max="2321" width="13.28515625" style="119" customWidth="1"/>
    <col min="2322" max="2342" width="0" style="119" hidden="1" customWidth="1"/>
    <col min="2343" max="2563" width="8.85546875" style="119"/>
    <col min="2564" max="2564" width="11.140625" style="119" customWidth="1"/>
    <col min="2565" max="2565" width="29.7109375" style="119" customWidth="1"/>
    <col min="2566" max="2566" width="12.42578125" style="119" customWidth="1"/>
    <col min="2567" max="2567" width="25" style="119" customWidth="1"/>
    <col min="2568" max="2568" width="12.28515625" style="119" customWidth="1"/>
    <col min="2569" max="2577" width="13.28515625" style="119" customWidth="1"/>
    <col min="2578" max="2598" width="0" style="119" hidden="1" customWidth="1"/>
    <col min="2599" max="2819" width="8.85546875" style="119"/>
    <col min="2820" max="2820" width="11.140625" style="119" customWidth="1"/>
    <col min="2821" max="2821" width="29.7109375" style="119" customWidth="1"/>
    <col min="2822" max="2822" width="12.42578125" style="119" customWidth="1"/>
    <col min="2823" max="2823" width="25" style="119" customWidth="1"/>
    <col min="2824" max="2824" width="12.28515625" style="119" customWidth="1"/>
    <col min="2825" max="2833" width="13.28515625" style="119" customWidth="1"/>
    <col min="2834" max="2854" width="0" style="119" hidden="1" customWidth="1"/>
    <col min="2855" max="3075" width="8.85546875" style="119"/>
    <col min="3076" max="3076" width="11.140625" style="119" customWidth="1"/>
    <col min="3077" max="3077" width="29.7109375" style="119" customWidth="1"/>
    <col min="3078" max="3078" width="12.42578125" style="119" customWidth="1"/>
    <col min="3079" max="3079" width="25" style="119" customWidth="1"/>
    <col min="3080" max="3080" width="12.28515625" style="119" customWidth="1"/>
    <col min="3081" max="3089" width="13.28515625" style="119" customWidth="1"/>
    <col min="3090" max="3110" width="0" style="119" hidden="1" customWidth="1"/>
    <col min="3111" max="3331" width="8.85546875" style="119"/>
    <col min="3332" max="3332" width="11.140625" style="119" customWidth="1"/>
    <col min="3333" max="3333" width="29.7109375" style="119" customWidth="1"/>
    <col min="3334" max="3334" width="12.42578125" style="119" customWidth="1"/>
    <col min="3335" max="3335" width="25" style="119" customWidth="1"/>
    <col min="3336" max="3336" width="12.28515625" style="119" customWidth="1"/>
    <col min="3337" max="3345" width="13.28515625" style="119" customWidth="1"/>
    <col min="3346" max="3366" width="0" style="119" hidden="1" customWidth="1"/>
    <col min="3367" max="3587" width="8.85546875" style="119"/>
    <col min="3588" max="3588" width="11.140625" style="119" customWidth="1"/>
    <col min="3589" max="3589" width="29.7109375" style="119" customWidth="1"/>
    <col min="3590" max="3590" width="12.42578125" style="119" customWidth="1"/>
    <col min="3591" max="3591" width="25" style="119" customWidth="1"/>
    <col min="3592" max="3592" width="12.28515625" style="119" customWidth="1"/>
    <col min="3593" max="3601" width="13.28515625" style="119" customWidth="1"/>
    <col min="3602" max="3622" width="0" style="119" hidden="1" customWidth="1"/>
    <col min="3623" max="3843" width="8.85546875" style="119"/>
    <col min="3844" max="3844" width="11.140625" style="119" customWidth="1"/>
    <col min="3845" max="3845" width="29.7109375" style="119" customWidth="1"/>
    <col min="3846" max="3846" width="12.42578125" style="119" customWidth="1"/>
    <col min="3847" max="3847" width="25" style="119" customWidth="1"/>
    <col min="3848" max="3848" width="12.28515625" style="119" customWidth="1"/>
    <col min="3849" max="3857" width="13.28515625" style="119" customWidth="1"/>
    <col min="3858" max="3878" width="0" style="119" hidden="1" customWidth="1"/>
    <col min="3879" max="4099" width="8.85546875" style="119"/>
    <col min="4100" max="4100" width="11.140625" style="119" customWidth="1"/>
    <col min="4101" max="4101" width="29.7109375" style="119" customWidth="1"/>
    <col min="4102" max="4102" width="12.42578125" style="119" customWidth="1"/>
    <col min="4103" max="4103" width="25" style="119" customWidth="1"/>
    <col min="4104" max="4104" width="12.28515625" style="119" customWidth="1"/>
    <col min="4105" max="4113" width="13.28515625" style="119" customWidth="1"/>
    <col min="4114" max="4134" width="0" style="119" hidden="1" customWidth="1"/>
    <col min="4135" max="4355" width="8.85546875" style="119"/>
    <col min="4356" max="4356" width="11.140625" style="119" customWidth="1"/>
    <col min="4357" max="4357" width="29.7109375" style="119" customWidth="1"/>
    <col min="4358" max="4358" width="12.42578125" style="119" customWidth="1"/>
    <col min="4359" max="4359" width="25" style="119" customWidth="1"/>
    <col min="4360" max="4360" width="12.28515625" style="119" customWidth="1"/>
    <col min="4361" max="4369" width="13.28515625" style="119" customWidth="1"/>
    <col min="4370" max="4390" width="0" style="119" hidden="1" customWidth="1"/>
    <col min="4391" max="4611" width="8.85546875" style="119"/>
    <col min="4612" max="4612" width="11.140625" style="119" customWidth="1"/>
    <col min="4613" max="4613" width="29.7109375" style="119" customWidth="1"/>
    <col min="4614" max="4614" width="12.42578125" style="119" customWidth="1"/>
    <col min="4615" max="4615" width="25" style="119" customWidth="1"/>
    <col min="4616" max="4616" width="12.28515625" style="119" customWidth="1"/>
    <col min="4617" max="4625" width="13.28515625" style="119" customWidth="1"/>
    <col min="4626" max="4646" width="0" style="119" hidden="1" customWidth="1"/>
    <col min="4647" max="4867" width="8.85546875" style="119"/>
    <col min="4868" max="4868" width="11.140625" style="119" customWidth="1"/>
    <col min="4869" max="4869" width="29.7109375" style="119" customWidth="1"/>
    <col min="4870" max="4870" width="12.42578125" style="119" customWidth="1"/>
    <col min="4871" max="4871" width="25" style="119" customWidth="1"/>
    <col min="4872" max="4872" width="12.28515625" style="119" customWidth="1"/>
    <col min="4873" max="4881" width="13.28515625" style="119" customWidth="1"/>
    <col min="4882" max="4902" width="0" style="119" hidden="1" customWidth="1"/>
    <col min="4903" max="5123" width="8.85546875" style="119"/>
    <col min="5124" max="5124" width="11.140625" style="119" customWidth="1"/>
    <col min="5125" max="5125" width="29.7109375" style="119" customWidth="1"/>
    <col min="5126" max="5126" width="12.42578125" style="119" customWidth="1"/>
    <col min="5127" max="5127" width="25" style="119" customWidth="1"/>
    <col min="5128" max="5128" width="12.28515625" style="119" customWidth="1"/>
    <col min="5129" max="5137" width="13.28515625" style="119" customWidth="1"/>
    <col min="5138" max="5158" width="0" style="119" hidden="1" customWidth="1"/>
    <col min="5159" max="5379" width="8.85546875" style="119"/>
    <col min="5380" max="5380" width="11.140625" style="119" customWidth="1"/>
    <col min="5381" max="5381" width="29.7109375" style="119" customWidth="1"/>
    <col min="5382" max="5382" width="12.42578125" style="119" customWidth="1"/>
    <col min="5383" max="5383" width="25" style="119" customWidth="1"/>
    <col min="5384" max="5384" width="12.28515625" style="119" customWidth="1"/>
    <col min="5385" max="5393" width="13.28515625" style="119" customWidth="1"/>
    <col min="5394" max="5414" width="0" style="119" hidden="1" customWidth="1"/>
    <col min="5415" max="5635" width="8.85546875" style="119"/>
    <col min="5636" max="5636" width="11.140625" style="119" customWidth="1"/>
    <col min="5637" max="5637" width="29.7109375" style="119" customWidth="1"/>
    <col min="5638" max="5638" width="12.42578125" style="119" customWidth="1"/>
    <col min="5639" max="5639" width="25" style="119" customWidth="1"/>
    <col min="5640" max="5640" width="12.28515625" style="119" customWidth="1"/>
    <col min="5641" max="5649" width="13.28515625" style="119" customWidth="1"/>
    <col min="5650" max="5670" width="0" style="119" hidden="1" customWidth="1"/>
    <col min="5671" max="5891" width="8.85546875" style="119"/>
    <col min="5892" max="5892" width="11.140625" style="119" customWidth="1"/>
    <col min="5893" max="5893" width="29.7109375" style="119" customWidth="1"/>
    <col min="5894" max="5894" width="12.42578125" style="119" customWidth="1"/>
    <col min="5895" max="5895" width="25" style="119" customWidth="1"/>
    <col min="5896" max="5896" width="12.28515625" style="119" customWidth="1"/>
    <col min="5897" max="5905" width="13.28515625" style="119" customWidth="1"/>
    <col min="5906" max="5926" width="0" style="119" hidden="1" customWidth="1"/>
    <col min="5927" max="6147" width="8.85546875" style="119"/>
    <col min="6148" max="6148" width="11.140625" style="119" customWidth="1"/>
    <col min="6149" max="6149" width="29.7109375" style="119" customWidth="1"/>
    <col min="6150" max="6150" width="12.42578125" style="119" customWidth="1"/>
    <col min="6151" max="6151" width="25" style="119" customWidth="1"/>
    <col min="6152" max="6152" width="12.28515625" style="119" customWidth="1"/>
    <col min="6153" max="6161" width="13.28515625" style="119" customWidth="1"/>
    <col min="6162" max="6182" width="0" style="119" hidden="1" customWidth="1"/>
    <col min="6183" max="6403" width="8.85546875" style="119"/>
    <col min="6404" max="6404" width="11.140625" style="119" customWidth="1"/>
    <col min="6405" max="6405" width="29.7109375" style="119" customWidth="1"/>
    <col min="6406" max="6406" width="12.42578125" style="119" customWidth="1"/>
    <col min="6407" max="6407" width="25" style="119" customWidth="1"/>
    <col min="6408" max="6408" width="12.28515625" style="119" customWidth="1"/>
    <col min="6409" max="6417" width="13.28515625" style="119" customWidth="1"/>
    <col min="6418" max="6438" width="0" style="119" hidden="1" customWidth="1"/>
    <col min="6439" max="6659" width="8.85546875" style="119"/>
    <col min="6660" max="6660" width="11.140625" style="119" customWidth="1"/>
    <col min="6661" max="6661" width="29.7109375" style="119" customWidth="1"/>
    <col min="6662" max="6662" width="12.42578125" style="119" customWidth="1"/>
    <col min="6663" max="6663" width="25" style="119" customWidth="1"/>
    <col min="6664" max="6664" width="12.28515625" style="119" customWidth="1"/>
    <col min="6665" max="6673" width="13.28515625" style="119" customWidth="1"/>
    <col min="6674" max="6694" width="0" style="119" hidden="1" customWidth="1"/>
    <col min="6695" max="6915" width="8.85546875" style="119"/>
    <col min="6916" max="6916" width="11.140625" style="119" customWidth="1"/>
    <col min="6917" max="6917" width="29.7109375" style="119" customWidth="1"/>
    <col min="6918" max="6918" width="12.42578125" style="119" customWidth="1"/>
    <col min="6919" max="6919" width="25" style="119" customWidth="1"/>
    <col min="6920" max="6920" width="12.28515625" style="119" customWidth="1"/>
    <col min="6921" max="6929" width="13.28515625" style="119" customWidth="1"/>
    <col min="6930" max="6950" width="0" style="119" hidden="1" customWidth="1"/>
    <col min="6951" max="7171" width="8.85546875" style="119"/>
    <col min="7172" max="7172" width="11.140625" style="119" customWidth="1"/>
    <col min="7173" max="7173" width="29.7109375" style="119" customWidth="1"/>
    <col min="7174" max="7174" width="12.42578125" style="119" customWidth="1"/>
    <col min="7175" max="7175" width="25" style="119" customWidth="1"/>
    <col min="7176" max="7176" width="12.28515625" style="119" customWidth="1"/>
    <col min="7177" max="7185" width="13.28515625" style="119" customWidth="1"/>
    <col min="7186" max="7206" width="0" style="119" hidden="1" customWidth="1"/>
    <col min="7207" max="7427" width="8.85546875" style="119"/>
    <col min="7428" max="7428" width="11.140625" style="119" customWidth="1"/>
    <col min="7429" max="7429" width="29.7109375" style="119" customWidth="1"/>
    <col min="7430" max="7430" width="12.42578125" style="119" customWidth="1"/>
    <col min="7431" max="7431" width="25" style="119" customWidth="1"/>
    <col min="7432" max="7432" width="12.28515625" style="119" customWidth="1"/>
    <col min="7433" max="7441" width="13.28515625" style="119" customWidth="1"/>
    <col min="7442" max="7462" width="0" style="119" hidden="1" customWidth="1"/>
    <col min="7463" max="7683" width="8.85546875" style="119"/>
    <col min="7684" max="7684" width="11.140625" style="119" customWidth="1"/>
    <col min="7685" max="7685" width="29.7109375" style="119" customWidth="1"/>
    <col min="7686" max="7686" width="12.42578125" style="119" customWidth="1"/>
    <col min="7687" max="7687" width="25" style="119" customWidth="1"/>
    <col min="7688" max="7688" width="12.28515625" style="119" customWidth="1"/>
    <col min="7689" max="7697" width="13.28515625" style="119" customWidth="1"/>
    <col min="7698" max="7718" width="0" style="119" hidden="1" customWidth="1"/>
    <col min="7719" max="7939" width="8.85546875" style="119"/>
    <col min="7940" max="7940" width="11.140625" style="119" customWidth="1"/>
    <col min="7941" max="7941" width="29.7109375" style="119" customWidth="1"/>
    <col min="7942" max="7942" width="12.42578125" style="119" customWidth="1"/>
    <col min="7943" max="7943" width="25" style="119" customWidth="1"/>
    <col min="7944" max="7944" width="12.28515625" style="119" customWidth="1"/>
    <col min="7945" max="7953" width="13.28515625" style="119" customWidth="1"/>
    <col min="7954" max="7974" width="0" style="119" hidden="1" customWidth="1"/>
    <col min="7975" max="8195" width="8.85546875" style="119"/>
    <col min="8196" max="8196" width="11.140625" style="119" customWidth="1"/>
    <col min="8197" max="8197" width="29.7109375" style="119" customWidth="1"/>
    <col min="8198" max="8198" width="12.42578125" style="119" customWidth="1"/>
    <col min="8199" max="8199" width="25" style="119" customWidth="1"/>
    <col min="8200" max="8200" width="12.28515625" style="119" customWidth="1"/>
    <col min="8201" max="8209" width="13.28515625" style="119" customWidth="1"/>
    <col min="8210" max="8230" width="0" style="119" hidden="1" customWidth="1"/>
    <col min="8231" max="8451" width="8.85546875" style="119"/>
    <col min="8452" max="8452" width="11.140625" style="119" customWidth="1"/>
    <col min="8453" max="8453" width="29.7109375" style="119" customWidth="1"/>
    <col min="8454" max="8454" width="12.42578125" style="119" customWidth="1"/>
    <col min="8455" max="8455" width="25" style="119" customWidth="1"/>
    <col min="8456" max="8456" width="12.28515625" style="119" customWidth="1"/>
    <col min="8457" max="8465" width="13.28515625" style="119" customWidth="1"/>
    <col min="8466" max="8486" width="0" style="119" hidden="1" customWidth="1"/>
    <col min="8487" max="8707" width="8.85546875" style="119"/>
    <col min="8708" max="8708" width="11.140625" style="119" customWidth="1"/>
    <col min="8709" max="8709" width="29.7109375" style="119" customWidth="1"/>
    <col min="8710" max="8710" width="12.42578125" style="119" customWidth="1"/>
    <col min="8711" max="8711" width="25" style="119" customWidth="1"/>
    <col min="8712" max="8712" width="12.28515625" style="119" customWidth="1"/>
    <col min="8713" max="8721" width="13.28515625" style="119" customWidth="1"/>
    <col min="8722" max="8742" width="0" style="119" hidden="1" customWidth="1"/>
    <col min="8743" max="8963" width="8.85546875" style="119"/>
    <col min="8964" max="8964" width="11.140625" style="119" customWidth="1"/>
    <col min="8965" max="8965" width="29.7109375" style="119" customWidth="1"/>
    <col min="8966" max="8966" width="12.42578125" style="119" customWidth="1"/>
    <col min="8967" max="8967" width="25" style="119" customWidth="1"/>
    <col min="8968" max="8968" width="12.28515625" style="119" customWidth="1"/>
    <col min="8969" max="8977" width="13.28515625" style="119" customWidth="1"/>
    <col min="8978" max="8998" width="0" style="119" hidden="1" customWidth="1"/>
    <col min="8999" max="9219" width="8.85546875" style="119"/>
    <col min="9220" max="9220" width="11.140625" style="119" customWidth="1"/>
    <col min="9221" max="9221" width="29.7109375" style="119" customWidth="1"/>
    <col min="9222" max="9222" width="12.42578125" style="119" customWidth="1"/>
    <col min="9223" max="9223" width="25" style="119" customWidth="1"/>
    <col min="9224" max="9224" width="12.28515625" style="119" customWidth="1"/>
    <col min="9225" max="9233" width="13.28515625" style="119" customWidth="1"/>
    <col min="9234" max="9254" width="0" style="119" hidden="1" customWidth="1"/>
    <col min="9255" max="9475" width="8.85546875" style="119"/>
    <col min="9476" max="9476" width="11.140625" style="119" customWidth="1"/>
    <col min="9477" max="9477" width="29.7109375" style="119" customWidth="1"/>
    <col min="9478" max="9478" width="12.42578125" style="119" customWidth="1"/>
    <col min="9479" max="9479" width="25" style="119" customWidth="1"/>
    <col min="9480" max="9480" width="12.28515625" style="119" customWidth="1"/>
    <col min="9481" max="9489" width="13.28515625" style="119" customWidth="1"/>
    <col min="9490" max="9510" width="0" style="119" hidden="1" customWidth="1"/>
    <col min="9511" max="9731" width="8.85546875" style="119"/>
    <col min="9732" max="9732" width="11.140625" style="119" customWidth="1"/>
    <col min="9733" max="9733" width="29.7109375" style="119" customWidth="1"/>
    <col min="9734" max="9734" width="12.42578125" style="119" customWidth="1"/>
    <col min="9735" max="9735" width="25" style="119" customWidth="1"/>
    <col min="9736" max="9736" width="12.28515625" style="119" customWidth="1"/>
    <col min="9737" max="9745" width="13.28515625" style="119" customWidth="1"/>
    <col min="9746" max="9766" width="0" style="119" hidden="1" customWidth="1"/>
    <col min="9767" max="9987" width="8.85546875" style="119"/>
    <col min="9988" max="9988" width="11.140625" style="119" customWidth="1"/>
    <col min="9989" max="9989" width="29.7109375" style="119" customWidth="1"/>
    <col min="9990" max="9990" width="12.42578125" style="119" customWidth="1"/>
    <col min="9991" max="9991" width="25" style="119" customWidth="1"/>
    <col min="9992" max="9992" width="12.28515625" style="119" customWidth="1"/>
    <col min="9993" max="10001" width="13.28515625" style="119" customWidth="1"/>
    <col min="10002" max="10022" width="0" style="119" hidden="1" customWidth="1"/>
    <col min="10023" max="10243" width="8.85546875" style="119"/>
    <col min="10244" max="10244" width="11.140625" style="119" customWidth="1"/>
    <col min="10245" max="10245" width="29.7109375" style="119" customWidth="1"/>
    <col min="10246" max="10246" width="12.42578125" style="119" customWidth="1"/>
    <col min="10247" max="10247" width="25" style="119" customWidth="1"/>
    <col min="10248" max="10248" width="12.28515625" style="119" customWidth="1"/>
    <col min="10249" max="10257" width="13.28515625" style="119" customWidth="1"/>
    <col min="10258" max="10278" width="0" style="119" hidden="1" customWidth="1"/>
    <col min="10279" max="10499" width="8.85546875" style="119"/>
    <col min="10500" max="10500" width="11.140625" style="119" customWidth="1"/>
    <col min="10501" max="10501" width="29.7109375" style="119" customWidth="1"/>
    <col min="10502" max="10502" width="12.42578125" style="119" customWidth="1"/>
    <col min="10503" max="10503" width="25" style="119" customWidth="1"/>
    <col min="10504" max="10504" width="12.28515625" style="119" customWidth="1"/>
    <col min="10505" max="10513" width="13.28515625" style="119" customWidth="1"/>
    <col min="10514" max="10534" width="0" style="119" hidden="1" customWidth="1"/>
    <col min="10535" max="10755" width="8.85546875" style="119"/>
    <col min="10756" max="10756" width="11.140625" style="119" customWidth="1"/>
    <col min="10757" max="10757" width="29.7109375" style="119" customWidth="1"/>
    <col min="10758" max="10758" width="12.42578125" style="119" customWidth="1"/>
    <col min="10759" max="10759" width="25" style="119" customWidth="1"/>
    <col min="10760" max="10760" width="12.28515625" style="119" customWidth="1"/>
    <col min="10761" max="10769" width="13.28515625" style="119" customWidth="1"/>
    <col min="10770" max="10790" width="0" style="119" hidden="1" customWidth="1"/>
    <col min="10791" max="11011" width="8.85546875" style="119"/>
    <col min="11012" max="11012" width="11.140625" style="119" customWidth="1"/>
    <col min="11013" max="11013" width="29.7109375" style="119" customWidth="1"/>
    <col min="11014" max="11014" width="12.42578125" style="119" customWidth="1"/>
    <col min="11015" max="11015" width="25" style="119" customWidth="1"/>
    <col min="11016" max="11016" width="12.28515625" style="119" customWidth="1"/>
    <col min="11017" max="11025" width="13.28515625" style="119" customWidth="1"/>
    <col min="11026" max="11046" width="0" style="119" hidden="1" customWidth="1"/>
    <col min="11047" max="11267" width="8.85546875" style="119"/>
    <col min="11268" max="11268" width="11.140625" style="119" customWidth="1"/>
    <col min="11269" max="11269" width="29.7109375" style="119" customWidth="1"/>
    <col min="11270" max="11270" width="12.42578125" style="119" customWidth="1"/>
    <col min="11271" max="11271" width="25" style="119" customWidth="1"/>
    <col min="11272" max="11272" width="12.28515625" style="119" customWidth="1"/>
    <col min="11273" max="11281" width="13.28515625" style="119" customWidth="1"/>
    <col min="11282" max="11302" width="0" style="119" hidden="1" customWidth="1"/>
    <col min="11303" max="11523" width="8.85546875" style="119"/>
    <col min="11524" max="11524" width="11.140625" style="119" customWidth="1"/>
    <col min="11525" max="11525" width="29.7109375" style="119" customWidth="1"/>
    <col min="11526" max="11526" width="12.42578125" style="119" customWidth="1"/>
    <col min="11527" max="11527" width="25" style="119" customWidth="1"/>
    <col min="11528" max="11528" width="12.28515625" style="119" customWidth="1"/>
    <col min="11529" max="11537" width="13.28515625" style="119" customWidth="1"/>
    <col min="11538" max="11558" width="0" style="119" hidden="1" customWidth="1"/>
    <col min="11559" max="11779" width="8.85546875" style="119"/>
    <col min="11780" max="11780" width="11.140625" style="119" customWidth="1"/>
    <col min="11781" max="11781" width="29.7109375" style="119" customWidth="1"/>
    <col min="11782" max="11782" width="12.42578125" style="119" customWidth="1"/>
    <col min="11783" max="11783" width="25" style="119" customWidth="1"/>
    <col min="11784" max="11784" width="12.28515625" style="119" customWidth="1"/>
    <col min="11785" max="11793" width="13.28515625" style="119" customWidth="1"/>
    <col min="11794" max="11814" width="0" style="119" hidden="1" customWidth="1"/>
    <col min="11815" max="12035" width="8.85546875" style="119"/>
    <col min="12036" max="12036" width="11.140625" style="119" customWidth="1"/>
    <col min="12037" max="12037" width="29.7109375" style="119" customWidth="1"/>
    <col min="12038" max="12038" width="12.42578125" style="119" customWidth="1"/>
    <col min="12039" max="12039" width="25" style="119" customWidth="1"/>
    <col min="12040" max="12040" width="12.28515625" style="119" customWidth="1"/>
    <col min="12041" max="12049" width="13.28515625" style="119" customWidth="1"/>
    <col min="12050" max="12070" width="0" style="119" hidden="1" customWidth="1"/>
    <col min="12071" max="12291" width="8.85546875" style="119"/>
    <col min="12292" max="12292" width="11.140625" style="119" customWidth="1"/>
    <col min="12293" max="12293" width="29.7109375" style="119" customWidth="1"/>
    <col min="12294" max="12294" width="12.42578125" style="119" customWidth="1"/>
    <col min="12295" max="12295" width="25" style="119" customWidth="1"/>
    <col min="12296" max="12296" width="12.28515625" style="119" customWidth="1"/>
    <col min="12297" max="12305" width="13.28515625" style="119" customWidth="1"/>
    <col min="12306" max="12326" width="0" style="119" hidden="1" customWidth="1"/>
    <col min="12327" max="12547" width="8.85546875" style="119"/>
    <col min="12548" max="12548" width="11.140625" style="119" customWidth="1"/>
    <col min="12549" max="12549" width="29.7109375" style="119" customWidth="1"/>
    <col min="12550" max="12550" width="12.42578125" style="119" customWidth="1"/>
    <col min="12551" max="12551" width="25" style="119" customWidth="1"/>
    <col min="12552" max="12552" width="12.28515625" style="119" customWidth="1"/>
    <col min="12553" max="12561" width="13.28515625" style="119" customWidth="1"/>
    <col min="12562" max="12582" width="0" style="119" hidden="1" customWidth="1"/>
    <col min="12583" max="12803" width="8.85546875" style="119"/>
    <col min="12804" max="12804" width="11.140625" style="119" customWidth="1"/>
    <col min="12805" max="12805" width="29.7109375" style="119" customWidth="1"/>
    <col min="12806" max="12806" width="12.42578125" style="119" customWidth="1"/>
    <col min="12807" max="12807" width="25" style="119" customWidth="1"/>
    <col min="12808" max="12808" width="12.28515625" style="119" customWidth="1"/>
    <col min="12809" max="12817" width="13.28515625" style="119" customWidth="1"/>
    <col min="12818" max="12838" width="0" style="119" hidden="1" customWidth="1"/>
    <col min="12839" max="13059" width="8.85546875" style="119"/>
    <col min="13060" max="13060" width="11.140625" style="119" customWidth="1"/>
    <col min="13061" max="13061" width="29.7109375" style="119" customWidth="1"/>
    <col min="13062" max="13062" width="12.42578125" style="119" customWidth="1"/>
    <col min="13063" max="13063" width="25" style="119" customWidth="1"/>
    <col min="13064" max="13064" width="12.28515625" style="119" customWidth="1"/>
    <col min="13065" max="13073" width="13.28515625" style="119" customWidth="1"/>
    <col min="13074" max="13094" width="0" style="119" hidden="1" customWidth="1"/>
    <col min="13095" max="13315" width="8.85546875" style="119"/>
    <col min="13316" max="13316" width="11.140625" style="119" customWidth="1"/>
    <col min="13317" max="13317" width="29.7109375" style="119" customWidth="1"/>
    <col min="13318" max="13318" width="12.42578125" style="119" customWidth="1"/>
    <col min="13319" max="13319" width="25" style="119" customWidth="1"/>
    <col min="13320" max="13320" width="12.28515625" style="119" customWidth="1"/>
    <col min="13321" max="13329" width="13.28515625" style="119" customWidth="1"/>
    <col min="13330" max="13350" width="0" style="119" hidden="1" customWidth="1"/>
    <col min="13351" max="13571" width="8.85546875" style="119"/>
    <col min="13572" max="13572" width="11.140625" style="119" customWidth="1"/>
    <col min="13573" max="13573" width="29.7109375" style="119" customWidth="1"/>
    <col min="13574" max="13574" width="12.42578125" style="119" customWidth="1"/>
    <col min="13575" max="13575" width="25" style="119" customWidth="1"/>
    <col min="13576" max="13576" width="12.28515625" style="119" customWidth="1"/>
    <col min="13577" max="13585" width="13.28515625" style="119" customWidth="1"/>
    <col min="13586" max="13606" width="0" style="119" hidden="1" customWidth="1"/>
    <col min="13607" max="13827" width="8.85546875" style="119"/>
    <col min="13828" max="13828" width="11.140625" style="119" customWidth="1"/>
    <col min="13829" max="13829" width="29.7109375" style="119" customWidth="1"/>
    <col min="13830" max="13830" width="12.42578125" style="119" customWidth="1"/>
    <col min="13831" max="13831" width="25" style="119" customWidth="1"/>
    <col min="13832" max="13832" width="12.28515625" style="119" customWidth="1"/>
    <col min="13833" max="13841" width="13.28515625" style="119" customWidth="1"/>
    <col min="13842" max="13862" width="0" style="119" hidden="1" customWidth="1"/>
    <col min="13863" max="14083" width="8.85546875" style="119"/>
    <col min="14084" max="14084" width="11.140625" style="119" customWidth="1"/>
    <col min="14085" max="14085" width="29.7109375" style="119" customWidth="1"/>
    <col min="14086" max="14086" width="12.42578125" style="119" customWidth="1"/>
    <col min="14087" max="14087" width="25" style="119" customWidth="1"/>
    <col min="14088" max="14088" width="12.28515625" style="119" customWidth="1"/>
    <col min="14089" max="14097" width="13.28515625" style="119" customWidth="1"/>
    <col min="14098" max="14118" width="0" style="119" hidden="1" customWidth="1"/>
    <col min="14119" max="14339" width="8.85546875" style="119"/>
    <col min="14340" max="14340" width="11.140625" style="119" customWidth="1"/>
    <col min="14341" max="14341" width="29.7109375" style="119" customWidth="1"/>
    <col min="14342" max="14342" width="12.42578125" style="119" customWidth="1"/>
    <col min="14343" max="14343" width="25" style="119" customWidth="1"/>
    <col min="14344" max="14344" width="12.28515625" style="119" customWidth="1"/>
    <col min="14345" max="14353" width="13.28515625" style="119" customWidth="1"/>
    <col min="14354" max="14374" width="0" style="119" hidden="1" customWidth="1"/>
    <col min="14375" max="14595" width="8.85546875" style="119"/>
    <col min="14596" max="14596" width="11.140625" style="119" customWidth="1"/>
    <col min="14597" max="14597" width="29.7109375" style="119" customWidth="1"/>
    <col min="14598" max="14598" width="12.42578125" style="119" customWidth="1"/>
    <col min="14599" max="14599" width="25" style="119" customWidth="1"/>
    <col min="14600" max="14600" width="12.28515625" style="119" customWidth="1"/>
    <col min="14601" max="14609" width="13.28515625" style="119" customWidth="1"/>
    <col min="14610" max="14630" width="0" style="119" hidden="1" customWidth="1"/>
    <col min="14631" max="14851" width="8.85546875" style="119"/>
    <col min="14852" max="14852" width="11.140625" style="119" customWidth="1"/>
    <col min="14853" max="14853" width="29.7109375" style="119" customWidth="1"/>
    <col min="14854" max="14854" width="12.42578125" style="119" customWidth="1"/>
    <col min="14855" max="14855" width="25" style="119" customWidth="1"/>
    <col min="14856" max="14856" width="12.28515625" style="119" customWidth="1"/>
    <col min="14857" max="14865" width="13.28515625" style="119" customWidth="1"/>
    <col min="14866" max="14886" width="0" style="119" hidden="1" customWidth="1"/>
    <col min="14887" max="15107" width="8.85546875" style="119"/>
    <col min="15108" max="15108" width="11.140625" style="119" customWidth="1"/>
    <col min="15109" max="15109" width="29.7109375" style="119" customWidth="1"/>
    <col min="15110" max="15110" width="12.42578125" style="119" customWidth="1"/>
    <col min="15111" max="15111" width="25" style="119" customWidth="1"/>
    <col min="15112" max="15112" width="12.28515625" style="119" customWidth="1"/>
    <col min="15113" max="15121" width="13.28515625" style="119" customWidth="1"/>
    <col min="15122" max="15142" width="0" style="119" hidden="1" customWidth="1"/>
    <col min="15143" max="15363" width="8.85546875" style="119"/>
    <col min="15364" max="15364" width="11.140625" style="119" customWidth="1"/>
    <col min="15365" max="15365" width="29.7109375" style="119" customWidth="1"/>
    <col min="15366" max="15366" width="12.42578125" style="119" customWidth="1"/>
    <col min="15367" max="15367" width="25" style="119" customWidth="1"/>
    <col min="15368" max="15368" width="12.28515625" style="119" customWidth="1"/>
    <col min="15369" max="15377" width="13.28515625" style="119" customWidth="1"/>
    <col min="15378" max="15398" width="0" style="119" hidden="1" customWidth="1"/>
    <col min="15399" max="15619" width="8.85546875" style="119"/>
    <col min="15620" max="15620" width="11.140625" style="119" customWidth="1"/>
    <col min="15621" max="15621" width="29.7109375" style="119" customWidth="1"/>
    <col min="15622" max="15622" width="12.42578125" style="119" customWidth="1"/>
    <col min="15623" max="15623" width="25" style="119" customWidth="1"/>
    <col min="15624" max="15624" width="12.28515625" style="119" customWidth="1"/>
    <col min="15625" max="15633" width="13.28515625" style="119" customWidth="1"/>
    <col min="15634" max="15654" width="0" style="119" hidden="1" customWidth="1"/>
    <col min="15655" max="15875" width="8.85546875" style="119"/>
    <col min="15876" max="15876" width="11.140625" style="119" customWidth="1"/>
    <col min="15877" max="15877" width="29.7109375" style="119" customWidth="1"/>
    <col min="15878" max="15878" width="12.42578125" style="119" customWidth="1"/>
    <col min="15879" max="15879" width="25" style="119" customWidth="1"/>
    <col min="15880" max="15880" width="12.28515625" style="119" customWidth="1"/>
    <col min="15881" max="15889" width="13.28515625" style="119" customWidth="1"/>
    <col min="15890" max="15910" width="0" style="119" hidden="1" customWidth="1"/>
    <col min="15911" max="16131" width="8.85546875" style="119"/>
    <col min="16132" max="16132" width="11.140625" style="119" customWidth="1"/>
    <col min="16133" max="16133" width="29.7109375" style="119" customWidth="1"/>
    <col min="16134" max="16134" width="12.42578125" style="119" customWidth="1"/>
    <col min="16135" max="16135" width="25" style="119" customWidth="1"/>
    <col min="16136" max="16136" width="12.28515625" style="119" customWidth="1"/>
    <col min="16137" max="16145" width="13.28515625" style="119" customWidth="1"/>
    <col min="16146" max="16166" width="0" style="119" hidden="1" customWidth="1"/>
    <col min="16167" max="16384" width="8.85546875" style="119"/>
  </cols>
  <sheetData>
    <row r="1" spans="1:25" s="25" customFormat="1" ht="12.75" x14ac:dyDescent="0.2">
      <c r="B1" s="26"/>
      <c r="C1" s="26"/>
      <c r="D1" s="120"/>
      <c r="E1" s="26"/>
      <c r="F1" s="26"/>
      <c r="G1" s="27"/>
      <c r="H1" s="26"/>
      <c r="O1" s="217" t="s">
        <v>58</v>
      </c>
      <c r="P1" s="217"/>
      <c r="Q1" s="217"/>
      <c r="V1" s="26"/>
      <c r="Y1" s="26"/>
    </row>
    <row r="2" spans="1:25" s="25" customFormat="1" ht="24.75" customHeight="1" x14ac:dyDescent="0.2">
      <c r="B2" s="26"/>
      <c r="C2" s="26"/>
      <c r="D2" s="26"/>
      <c r="E2" s="26"/>
      <c r="F2" s="26"/>
      <c r="G2" s="27"/>
      <c r="H2" s="26"/>
      <c r="O2" s="218" t="s">
        <v>779</v>
      </c>
      <c r="P2" s="218"/>
      <c r="Q2" s="218"/>
      <c r="V2" s="26"/>
      <c r="Y2" s="26"/>
    </row>
    <row r="3" spans="1:25" s="25" customFormat="1" ht="15" x14ac:dyDescent="0.25">
      <c r="A3" s="219" t="s">
        <v>59</v>
      </c>
      <c r="B3" s="219"/>
      <c r="C3" s="219"/>
      <c r="D3" s="219"/>
      <c r="E3" s="219"/>
      <c r="F3" s="219"/>
      <c r="G3" s="219"/>
      <c r="H3" s="219"/>
      <c r="I3" s="219"/>
      <c r="J3" s="219"/>
      <c r="K3" s="219"/>
      <c r="L3" s="219"/>
      <c r="M3" s="219"/>
      <c r="N3" s="219"/>
      <c r="O3" s="219"/>
      <c r="P3" s="219"/>
      <c r="Q3" s="219"/>
      <c r="V3" s="26"/>
      <c r="Y3" s="26"/>
    </row>
    <row r="4" spans="1:25" s="25" customFormat="1" x14ac:dyDescent="0.2">
      <c r="B4" s="26"/>
      <c r="C4" s="26"/>
      <c r="D4" s="26"/>
      <c r="E4" s="26"/>
      <c r="F4" s="26"/>
      <c r="G4" s="27"/>
      <c r="H4" s="26"/>
      <c r="Q4" s="28"/>
      <c r="V4" s="26"/>
      <c r="Y4" s="26"/>
    </row>
    <row r="5" spans="1:25" s="25" customFormat="1" ht="15.75" customHeight="1" x14ac:dyDescent="0.2">
      <c r="A5" s="220" t="s">
        <v>60</v>
      </c>
      <c r="B5" s="220" t="s">
        <v>61</v>
      </c>
      <c r="C5" s="220" t="s">
        <v>62</v>
      </c>
      <c r="D5" s="221" t="s">
        <v>63</v>
      </c>
      <c r="E5" s="220" t="s">
        <v>64</v>
      </c>
      <c r="F5" s="221" t="s">
        <v>65</v>
      </c>
      <c r="G5" s="223" t="s">
        <v>66</v>
      </c>
      <c r="H5" s="221" t="s">
        <v>67</v>
      </c>
      <c r="I5" s="225" t="s">
        <v>68</v>
      </c>
      <c r="J5" s="225"/>
      <c r="K5" s="225"/>
      <c r="L5" s="225"/>
      <c r="M5" s="225"/>
      <c r="N5" s="225"/>
      <c r="O5" s="225"/>
      <c r="P5" s="225"/>
      <c r="Q5" s="225"/>
      <c r="V5" s="26"/>
      <c r="Y5" s="26"/>
    </row>
    <row r="6" spans="1:25" s="32" customFormat="1" ht="45.75" customHeight="1" x14ac:dyDescent="0.2">
      <c r="A6" s="220"/>
      <c r="B6" s="220"/>
      <c r="C6" s="220"/>
      <c r="D6" s="222"/>
      <c r="E6" s="220"/>
      <c r="F6" s="222"/>
      <c r="G6" s="224"/>
      <c r="H6" s="222"/>
      <c r="I6" s="122">
        <v>2023</v>
      </c>
      <c r="J6" s="122">
        <v>2024</v>
      </c>
      <c r="K6" s="122">
        <v>2025</v>
      </c>
      <c r="L6" s="122">
        <v>2026</v>
      </c>
      <c r="M6" s="122">
        <v>2027</v>
      </c>
      <c r="N6" s="122">
        <v>2028</v>
      </c>
      <c r="O6" s="122">
        <v>2029</v>
      </c>
      <c r="P6" s="122" t="s">
        <v>69</v>
      </c>
      <c r="Q6" s="29" t="s">
        <v>70</v>
      </c>
      <c r="R6" s="30"/>
      <c r="S6" s="30"/>
      <c r="T6" s="30"/>
      <c r="U6" s="30"/>
      <c r="V6" s="31"/>
      <c r="W6" s="30"/>
      <c r="X6" s="30"/>
      <c r="Y6" s="31"/>
    </row>
    <row r="7" spans="1:25" s="32" customFormat="1" ht="16.5" customHeight="1" x14ac:dyDescent="0.2">
      <c r="A7" s="123"/>
      <c r="B7" s="226" t="s">
        <v>71</v>
      </c>
      <c r="C7" s="226"/>
      <c r="D7" s="33"/>
      <c r="E7" s="33"/>
      <c r="F7" s="33"/>
      <c r="G7" s="34"/>
      <c r="H7" s="33"/>
      <c r="I7" s="124"/>
      <c r="J7" s="124"/>
      <c r="K7" s="124"/>
      <c r="L7" s="124"/>
      <c r="M7" s="124"/>
      <c r="N7" s="124"/>
      <c r="O7" s="124"/>
      <c r="P7" s="124"/>
      <c r="Q7" s="124"/>
      <c r="R7" s="35"/>
      <c r="S7" s="35"/>
      <c r="T7" s="35"/>
      <c r="U7" s="35"/>
      <c r="V7" s="35"/>
      <c r="W7" s="35"/>
      <c r="X7" s="35"/>
      <c r="Y7" s="35"/>
    </row>
    <row r="8" spans="1:25" s="32" customFormat="1" ht="38.25" x14ac:dyDescent="0.2">
      <c r="A8" s="121">
        <v>1</v>
      </c>
      <c r="B8" s="125" t="s">
        <v>72</v>
      </c>
      <c r="C8" s="126" t="s">
        <v>73</v>
      </c>
      <c r="D8" s="125" t="s">
        <v>74</v>
      </c>
      <c r="E8" s="125" t="s">
        <v>75</v>
      </c>
      <c r="F8" s="125" t="s">
        <v>76</v>
      </c>
      <c r="G8" s="36">
        <v>640292</v>
      </c>
      <c r="H8" s="37">
        <v>77480</v>
      </c>
      <c r="I8" s="38">
        <v>25339</v>
      </c>
      <c r="J8" s="38">
        <v>25784</v>
      </c>
      <c r="K8" s="38">
        <v>24854</v>
      </c>
      <c r="L8" s="38">
        <v>6082</v>
      </c>
      <c r="M8" s="38">
        <v>0</v>
      </c>
      <c r="N8" s="38"/>
      <c r="O8" s="38">
        <v>0</v>
      </c>
      <c r="P8" s="38">
        <v>0</v>
      </c>
      <c r="Q8" s="39">
        <f t="shared" ref="Q8:Q71" si="0">SUM(I8:P8)</f>
        <v>82059</v>
      </c>
      <c r="R8" s="35"/>
      <c r="S8" s="35"/>
      <c r="T8" s="35"/>
      <c r="U8" s="35"/>
      <c r="V8" s="35"/>
      <c r="W8" s="35"/>
      <c r="X8" s="35"/>
      <c r="Y8" s="35"/>
    </row>
    <row r="9" spans="1:25" s="32" customFormat="1" ht="51" x14ac:dyDescent="0.2">
      <c r="A9" s="121">
        <v>2</v>
      </c>
      <c r="B9" s="40" t="s">
        <v>72</v>
      </c>
      <c r="C9" s="41" t="s">
        <v>77</v>
      </c>
      <c r="D9" s="40" t="s">
        <v>78</v>
      </c>
      <c r="E9" s="42" t="s">
        <v>79</v>
      </c>
      <c r="F9" s="42" t="s">
        <v>80</v>
      </c>
      <c r="G9" s="43">
        <v>643379</v>
      </c>
      <c r="H9" s="44">
        <v>127958</v>
      </c>
      <c r="I9" s="44">
        <v>33659</v>
      </c>
      <c r="J9" s="44">
        <v>33284</v>
      </c>
      <c r="K9" s="44">
        <v>32902</v>
      </c>
      <c r="L9" s="44">
        <v>31626</v>
      </c>
      <c r="M9" s="44">
        <v>12</v>
      </c>
      <c r="N9" s="44">
        <v>0</v>
      </c>
      <c r="O9" s="45">
        <v>0</v>
      </c>
      <c r="P9" s="44">
        <v>0</v>
      </c>
      <c r="Q9" s="46">
        <f t="shared" si="0"/>
        <v>131483</v>
      </c>
      <c r="R9" s="35"/>
      <c r="S9" s="35"/>
      <c r="T9" s="35"/>
      <c r="U9" s="35"/>
      <c r="V9" s="35"/>
      <c r="W9" s="35"/>
      <c r="X9" s="35"/>
      <c r="Y9" s="35"/>
    </row>
    <row r="10" spans="1:25" s="32" customFormat="1" ht="25.5" x14ac:dyDescent="0.2">
      <c r="A10" s="127">
        <v>3</v>
      </c>
      <c r="B10" s="47" t="s">
        <v>72</v>
      </c>
      <c r="C10" s="48" t="s">
        <v>81</v>
      </c>
      <c r="D10" s="47" t="s">
        <v>82</v>
      </c>
      <c r="E10" s="49" t="s">
        <v>83</v>
      </c>
      <c r="F10" s="49" t="s">
        <v>84</v>
      </c>
      <c r="G10" s="50">
        <v>569149</v>
      </c>
      <c r="H10" s="51">
        <v>196911</v>
      </c>
      <c r="I10" s="51">
        <v>22475</v>
      </c>
      <c r="J10" s="51">
        <v>22243</v>
      </c>
      <c r="K10" s="51">
        <v>22000</v>
      </c>
      <c r="L10" s="51">
        <v>21763</v>
      </c>
      <c r="M10" s="51">
        <v>21525</v>
      </c>
      <c r="N10" s="51">
        <v>23713</v>
      </c>
      <c r="O10" s="52">
        <v>23232</v>
      </c>
      <c r="P10" s="51">
        <v>59583</v>
      </c>
      <c r="Q10" s="53">
        <f t="shared" si="0"/>
        <v>216534</v>
      </c>
      <c r="R10" s="35"/>
      <c r="S10" s="35"/>
      <c r="T10" s="35"/>
      <c r="U10" s="35"/>
      <c r="V10" s="35"/>
      <c r="W10" s="35"/>
      <c r="X10" s="35"/>
      <c r="Y10" s="35"/>
    </row>
    <row r="11" spans="1:25" s="32" customFormat="1" ht="38.25" x14ac:dyDescent="0.2">
      <c r="A11" s="121">
        <v>4</v>
      </c>
      <c r="B11" s="40" t="s">
        <v>72</v>
      </c>
      <c r="C11" s="41" t="s">
        <v>85</v>
      </c>
      <c r="D11" s="40" t="s">
        <v>86</v>
      </c>
      <c r="E11" s="42" t="s">
        <v>87</v>
      </c>
      <c r="F11" s="42" t="s">
        <v>88</v>
      </c>
      <c r="G11" s="43">
        <v>256117</v>
      </c>
      <c r="H11" s="44">
        <v>55068</v>
      </c>
      <c r="I11" s="44">
        <v>13595</v>
      </c>
      <c r="J11" s="44">
        <v>13443</v>
      </c>
      <c r="K11" s="44">
        <v>13290</v>
      </c>
      <c r="L11" s="44">
        <v>13137</v>
      </c>
      <c r="M11" s="44">
        <v>3211</v>
      </c>
      <c r="N11" s="44">
        <v>0</v>
      </c>
      <c r="O11" s="45">
        <v>0</v>
      </c>
      <c r="P11" s="44">
        <v>0</v>
      </c>
      <c r="Q11" s="46">
        <f t="shared" si="0"/>
        <v>56676</v>
      </c>
      <c r="R11" s="35"/>
      <c r="S11" s="35"/>
      <c r="T11" s="35"/>
      <c r="U11" s="35"/>
      <c r="V11" s="35"/>
      <c r="W11" s="35"/>
      <c r="X11" s="35"/>
      <c r="Y11" s="35"/>
    </row>
    <row r="12" spans="1:25" s="32" customFormat="1" ht="25.5" x14ac:dyDescent="0.2">
      <c r="A12" s="121">
        <v>5</v>
      </c>
      <c r="B12" s="40" t="s">
        <v>72</v>
      </c>
      <c r="C12" s="41" t="s">
        <v>89</v>
      </c>
      <c r="D12" s="40" t="s">
        <v>90</v>
      </c>
      <c r="E12" s="42" t="s">
        <v>91</v>
      </c>
      <c r="F12" s="42" t="s">
        <v>92</v>
      </c>
      <c r="G12" s="43">
        <v>261808</v>
      </c>
      <c r="H12" s="44">
        <v>78172</v>
      </c>
      <c r="I12" s="44">
        <v>14497</v>
      </c>
      <c r="J12" s="44">
        <v>14339</v>
      </c>
      <c r="K12" s="44">
        <v>14177</v>
      </c>
      <c r="L12" s="44">
        <v>14018</v>
      </c>
      <c r="M12" s="44">
        <v>13857</v>
      </c>
      <c r="N12" s="44">
        <v>10435</v>
      </c>
      <c r="O12" s="45">
        <v>0</v>
      </c>
      <c r="P12" s="44">
        <v>0</v>
      </c>
      <c r="Q12" s="46">
        <f t="shared" si="0"/>
        <v>81323</v>
      </c>
      <c r="R12" s="35"/>
      <c r="S12" s="35"/>
      <c r="T12" s="35"/>
      <c r="U12" s="35"/>
      <c r="V12" s="35"/>
      <c r="W12" s="35"/>
      <c r="X12" s="35"/>
      <c r="Y12" s="35"/>
    </row>
    <row r="13" spans="1:25" s="32" customFormat="1" ht="25.5" x14ac:dyDescent="0.2">
      <c r="A13" s="121">
        <v>6</v>
      </c>
      <c r="B13" s="125" t="s">
        <v>72</v>
      </c>
      <c r="C13" s="126" t="s">
        <v>93</v>
      </c>
      <c r="D13" s="125" t="s">
        <v>94</v>
      </c>
      <c r="E13" s="125" t="s">
        <v>95</v>
      </c>
      <c r="F13" s="125" t="s">
        <v>96</v>
      </c>
      <c r="G13" s="36">
        <v>1410534</v>
      </c>
      <c r="H13" s="37">
        <v>620840</v>
      </c>
      <c r="I13" s="38">
        <v>97085</v>
      </c>
      <c r="J13" s="38">
        <v>104418</v>
      </c>
      <c r="K13" s="38">
        <v>101263</v>
      </c>
      <c r="L13" s="38">
        <v>98164</v>
      </c>
      <c r="M13" s="38">
        <v>95056</v>
      </c>
      <c r="N13" s="38">
        <v>91961</v>
      </c>
      <c r="O13" s="38">
        <v>88836</v>
      </c>
      <c r="P13" s="38">
        <v>23815</v>
      </c>
      <c r="Q13" s="39">
        <f t="shared" si="0"/>
        <v>700598</v>
      </c>
      <c r="R13" s="35"/>
      <c r="S13" s="35"/>
      <c r="T13" s="35"/>
      <c r="U13" s="35"/>
      <c r="V13" s="35"/>
      <c r="W13" s="35"/>
      <c r="X13" s="35"/>
      <c r="Y13" s="35"/>
    </row>
    <row r="14" spans="1:25" s="32" customFormat="1" ht="63.75" x14ac:dyDescent="0.2">
      <c r="A14" s="127">
        <v>7</v>
      </c>
      <c r="B14" s="125" t="s">
        <v>72</v>
      </c>
      <c r="C14" s="126" t="s">
        <v>97</v>
      </c>
      <c r="D14" s="125" t="s">
        <v>98</v>
      </c>
      <c r="E14" s="125" t="s">
        <v>99</v>
      </c>
      <c r="F14" s="125" t="s">
        <v>100</v>
      </c>
      <c r="G14" s="36">
        <v>82912</v>
      </c>
      <c r="H14" s="37">
        <v>49361</v>
      </c>
      <c r="I14" s="38">
        <v>4910</v>
      </c>
      <c r="J14" s="38">
        <v>5511</v>
      </c>
      <c r="K14" s="38">
        <v>5333</v>
      </c>
      <c r="L14" s="38">
        <v>5189</v>
      </c>
      <c r="M14" s="38">
        <v>5044</v>
      </c>
      <c r="N14" s="38">
        <v>4902</v>
      </c>
      <c r="O14" s="38">
        <v>4754</v>
      </c>
      <c r="P14" s="38">
        <v>26404</v>
      </c>
      <c r="Q14" s="39">
        <f t="shared" si="0"/>
        <v>62047</v>
      </c>
      <c r="R14" s="35"/>
      <c r="S14" s="35"/>
      <c r="T14" s="35"/>
      <c r="U14" s="35"/>
      <c r="V14" s="35"/>
      <c r="W14" s="35"/>
      <c r="X14" s="35"/>
      <c r="Y14" s="35"/>
    </row>
    <row r="15" spans="1:25" s="32" customFormat="1" ht="38.25" x14ac:dyDescent="0.2">
      <c r="A15" s="121">
        <v>8</v>
      </c>
      <c r="B15" s="125" t="s">
        <v>72</v>
      </c>
      <c r="C15" s="126" t="s">
        <v>101</v>
      </c>
      <c r="D15" s="125" t="s">
        <v>102</v>
      </c>
      <c r="E15" s="125" t="s">
        <v>103</v>
      </c>
      <c r="F15" s="125" t="s">
        <v>104</v>
      </c>
      <c r="G15" s="36">
        <v>357811</v>
      </c>
      <c r="H15" s="37">
        <v>134163</v>
      </c>
      <c r="I15" s="38">
        <v>28629</v>
      </c>
      <c r="J15" s="38">
        <v>29820</v>
      </c>
      <c r="K15" s="38">
        <v>28627</v>
      </c>
      <c r="L15" s="38">
        <v>27636</v>
      </c>
      <c r="M15" s="38">
        <v>26643</v>
      </c>
      <c r="N15" s="38">
        <v>6560</v>
      </c>
      <c r="O15" s="38">
        <v>0</v>
      </c>
      <c r="P15" s="38"/>
      <c r="Q15" s="39">
        <f t="shared" si="0"/>
        <v>147915</v>
      </c>
      <c r="R15" s="35"/>
      <c r="S15" s="35"/>
      <c r="T15" s="35"/>
      <c r="U15" s="35"/>
      <c r="V15" s="35"/>
      <c r="W15" s="35"/>
      <c r="X15" s="35"/>
      <c r="Y15" s="35"/>
    </row>
    <row r="16" spans="1:25" s="32" customFormat="1" ht="51" x14ac:dyDescent="0.2">
      <c r="A16" s="121">
        <v>9</v>
      </c>
      <c r="B16" s="40" t="s">
        <v>72</v>
      </c>
      <c r="C16" s="41" t="s">
        <v>105</v>
      </c>
      <c r="D16" s="40" t="s">
        <v>106</v>
      </c>
      <c r="E16" s="42" t="s">
        <v>107</v>
      </c>
      <c r="F16" s="42" t="s">
        <v>108</v>
      </c>
      <c r="G16" s="43">
        <v>402543</v>
      </c>
      <c r="H16" s="44">
        <v>21761</v>
      </c>
      <c r="I16" s="44">
        <v>21828</v>
      </c>
      <c r="J16" s="44">
        <v>0</v>
      </c>
      <c r="K16" s="44">
        <v>0</v>
      </c>
      <c r="L16" s="44">
        <v>0</v>
      </c>
      <c r="M16" s="44">
        <v>0</v>
      </c>
      <c r="N16" s="44">
        <v>0</v>
      </c>
      <c r="O16" s="44">
        <v>0</v>
      </c>
      <c r="P16" s="44">
        <v>0</v>
      </c>
      <c r="Q16" s="46">
        <f t="shared" si="0"/>
        <v>21828</v>
      </c>
      <c r="R16" s="35"/>
      <c r="S16" s="35"/>
      <c r="T16" s="35"/>
      <c r="U16" s="35"/>
      <c r="V16" s="35"/>
      <c r="W16" s="35"/>
      <c r="X16" s="35"/>
      <c r="Y16" s="35"/>
    </row>
    <row r="17" spans="1:25" s="32" customFormat="1" ht="63.75" x14ac:dyDescent="0.2">
      <c r="A17" s="121">
        <v>10</v>
      </c>
      <c r="B17" s="40" t="s">
        <v>72</v>
      </c>
      <c r="C17" s="41" t="s">
        <v>109</v>
      </c>
      <c r="D17" s="40" t="s">
        <v>110</v>
      </c>
      <c r="E17" s="42" t="s">
        <v>111</v>
      </c>
      <c r="F17" s="42" t="s">
        <v>112</v>
      </c>
      <c r="G17" s="43">
        <v>208227</v>
      </c>
      <c r="H17" s="44">
        <v>24240</v>
      </c>
      <c r="I17" s="44">
        <v>19751</v>
      </c>
      <c r="J17" s="44">
        <v>4970</v>
      </c>
      <c r="K17" s="44">
        <v>0</v>
      </c>
      <c r="L17" s="44">
        <v>0</v>
      </c>
      <c r="M17" s="44">
        <v>0</v>
      </c>
      <c r="N17" s="44">
        <v>0</v>
      </c>
      <c r="O17" s="44">
        <v>0</v>
      </c>
      <c r="P17" s="44">
        <v>0</v>
      </c>
      <c r="Q17" s="46">
        <f t="shared" si="0"/>
        <v>24721</v>
      </c>
      <c r="R17" s="35"/>
      <c r="S17" s="35"/>
      <c r="T17" s="35"/>
      <c r="U17" s="35"/>
      <c r="V17" s="35"/>
      <c r="W17" s="35"/>
      <c r="X17" s="35"/>
      <c r="Y17" s="35"/>
    </row>
    <row r="18" spans="1:25" s="32" customFormat="1" ht="112.5" customHeight="1" x14ac:dyDescent="0.2">
      <c r="A18" s="121">
        <v>11</v>
      </c>
      <c r="B18" s="125" t="s">
        <v>72</v>
      </c>
      <c r="C18" s="126" t="s">
        <v>113</v>
      </c>
      <c r="D18" s="125" t="s">
        <v>114</v>
      </c>
      <c r="E18" s="125" t="s">
        <v>115</v>
      </c>
      <c r="F18" s="125" t="s">
        <v>116</v>
      </c>
      <c r="G18" s="36">
        <v>586346</v>
      </c>
      <c r="H18" s="37">
        <v>193635</v>
      </c>
      <c r="I18" s="38">
        <v>20831</v>
      </c>
      <c r="J18" s="38">
        <v>24160</v>
      </c>
      <c r="K18" s="38">
        <v>23652</v>
      </c>
      <c r="L18" s="38">
        <v>22946</v>
      </c>
      <c r="M18" s="38">
        <v>22237</v>
      </c>
      <c r="N18" s="38">
        <v>21539</v>
      </c>
      <c r="O18" s="38">
        <v>20819</v>
      </c>
      <c r="P18" s="38">
        <v>80626</v>
      </c>
      <c r="Q18" s="39">
        <f>SUM(I18:P18)</f>
        <v>236810</v>
      </c>
      <c r="R18" s="35"/>
      <c r="S18" s="35"/>
      <c r="T18" s="35"/>
      <c r="U18" s="35"/>
      <c r="V18" s="35"/>
      <c r="W18" s="35"/>
      <c r="X18" s="35"/>
      <c r="Y18" s="35"/>
    </row>
    <row r="19" spans="1:25" s="32" customFormat="1" ht="63.75" x14ac:dyDescent="0.2">
      <c r="A19" s="127">
        <v>12</v>
      </c>
      <c r="B19" s="40" t="s">
        <v>72</v>
      </c>
      <c r="C19" s="41" t="s">
        <v>117</v>
      </c>
      <c r="D19" s="40" t="s">
        <v>118</v>
      </c>
      <c r="E19" s="42" t="s">
        <v>119</v>
      </c>
      <c r="F19" s="42" t="s">
        <v>120</v>
      </c>
      <c r="G19" s="43">
        <v>128058</v>
      </c>
      <c r="H19" s="44">
        <v>15771</v>
      </c>
      <c r="I19" s="44">
        <v>9272</v>
      </c>
      <c r="J19" s="44">
        <v>6947</v>
      </c>
      <c r="K19" s="44">
        <v>0</v>
      </c>
      <c r="L19" s="44">
        <v>0</v>
      </c>
      <c r="M19" s="44">
        <v>0</v>
      </c>
      <c r="N19" s="44">
        <v>0</v>
      </c>
      <c r="O19" s="44">
        <v>0</v>
      </c>
      <c r="P19" s="44">
        <v>0</v>
      </c>
      <c r="Q19" s="46">
        <f t="shared" si="0"/>
        <v>16219</v>
      </c>
      <c r="R19" s="35"/>
      <c r="S19" s="35"/>
      <c r="T19" s="35"/>
      <c r="U19" s="35"/>
      <c r="V19" s="35"/>
      <c r="W19" s="35"/>
      <c r="X19" s="35"/>
      <c r="Y19" s="35"/>
    </row>
    <row r="20" spans="1:25" s="32" customFormat="1" ht="63.75" x14ac:dyDescent="0.2">
      <c r="A20" s="121">
        <v>13</v>
      </c>
      <c r="B20" s="40" t="s">
        <v>72</v>
      </c>
      <c r="C20" s="41" t="s">
        <v>121</v>
      </c>
      <c r="D20" s="40" t="s">
        <v>122</v>
      </c>
      <c r="E20" s="42" t="s">
        <v>119</v>
      </c>
      <c r="F20" s="42" t="s">
        <v>120</v>
      </c>
      <c r="G20" s="43">
        <v>426467</v>
      </c>
      <c r="H20" s="44">
        <v>75761</v>
      </c>
      <c r="I20" s="44">
        <v>44543</v>
      </c>
      <c r="J20" s="44">
        <v>33373</v>
      </c>
      <c r="K20" s="44">
        <v>0</v>
      </c>
      <c r="L20" s="44">
        <v>0</v>
      </c>
      <c r="M20" s="44">
        <v>0</v>
      </c>
      <c r="N20" s="44">
        <v>0</v>
      </c>
      <c r="O20" s="44">
        <v>0</v>
      </c>
      <c r="P20" s="44">
        <v>0</v>
      </c>
      <c r="Q20" s="46">
        <f t="shared" si="0"/>
        <v>77916</v>
      </c>
      <c r="R20" s="35"/>
      <c r="S20" s="35"/>
      <c r="T20" s="35"/>
      <c r="U20" s="35"/>
      <c r="V20" s="35"/>
      <c r="W20" s="35"/>
      <c r="X20" s="35"/>
      <c r="Y20" s="35"/>
    </row>
    <row r="21" spans="1:25" s="32" customFormat="1" ht="76.5" x14ac:dyDescent="0.2">
      <c r="A21" s="121">
        <v>14</v>
      </c>
      <c r="B21" s="125" t="s">
        <v>72</v>
      </c>
      <c r="C21" s="126" t="s">
        <v>123</v>
      </c>
      <c r="D21" s="125" t="s">
        <v>124</v>
      </c>
      <c r="E21" s="125" t="s">
        <v>125</v>
      </c>
      <c r="F21" s="125" t="s">
        <v>126</v>
      </c>
      <c r="G21" s="36">
        <v>151196</v>
      </c>
      <c r="H21" s="37">
        <v>36963</v>
      </c>
      <c r="I21" s="38">
        <v>6530</v>
      </c>
      <c r="J21" s="38">
        <v>6593</v>
      </c>
      <c r="K21" s="38">
        <v>6391</v>
      </c>
      <c r="L21" s="38">
        <v>6192</v>
      </c>
      <c r="M21" s="38">
        <v>5993</v>
      </c>
      <c r="N21" s="38">
        <v>5794</v>
      </c>
      <c r="O21" s="38">
        <v>4225</v>
      </c>
      <c r="P21" s="38">
        <v>0</v>
      </c>
      <c r="Q21" s="39">
        <f t="shared" si="0"/>
        <v>41718</v>
      </c>
      <c r="R21" s="35"/>
      <c r="S21" s="35"/>
      <c r="T21" s="35"/>
      <c r="U21" s="35"/>
      <c r="V21" s="35"/>
      <c r="W21" s="35"/>
      <c r="X21" s="35"/>
      <c r="Y21" s="35"/>
    </row>
    <row r="22" spans="1:25" s="32" customFormat="1" ht="25.5" x14ac:dyDescent="0.2">
      <c r="A22" s="121">
        <v>15</v>
      </c>
      <c r="B22" s="128" t="s">
        <v>72</v>
      </c>
      <c r="C22" s="129" t="s">
        <v>127</v>
      </c>
      <c r="D22" s="128" t="s">
        <v>128</v>
      </c>
      <c r="E22" s="128" t="s">
        <v>129</v>
      </c>
      <c r="F22" s="128" t="s">
        <v>130</v>
      </c>
      <c r="G22" s="54">
        <v>186591</v>
      </c>
      <c r="H22" s="55">
        <v>51450</v>
      </c>
      <c r="I22" s="56">
        <v>23798</v>
      </c>
      <c r="J22" s="56">
        <v>23836</v>
      </c>
      <c r="K22" s="56">
        <v>5809</v>
      </c>
      <c r="L22" s="56">
        <v>0</v>
      </c>
      <c r="M22" s="56">
        <v>0</v>
      </c>
      <c r="N22" s="56">
        <v>0</v>
      </c>
      <c r="O22" s="56">
        <v>0</v>
      </c>
      <c r="P22" s="56">
        <v>0</v>
      </c>
      <c r="Q22" s="57">
        <f t="shared" si="0"/>
        <v>53443</v>
      </c>
      <c r="R22" s="35"/>
      <c r="S22" s="35"/>
      <c r="T22" s="35"/>
      <c r="U22" s="35"/>
      <c r="V22" s="35"/>
      <c r="W22" s="35"/>
      <c r="X22" s="35"/>
      <c r="Y22" s="35"/>
    </row>
    <row r="23" spans="1:25" s="32" customFormat="1" ht="76.5" x14ac:dyDescent="0.2">
      <c r="A23" s="127">
        <v>16</v>
      </c>
      <c r="B23" s="125" t="s">
        <v>72</v>
      </c>
      <c r="C23" s="126" t="s">
        <v>131</v>
      </c>
      <c r="D23" s="125" t="s">
        <v>132</v>
      </c>
      <c r="E23" s="130" t="s">
        <v>133</v>
      </c>
      <c r="F23" s="125" t="s">
        <v>134</v>
      </c>
      <c r="G23" s="36">
        <v>184386</v>
      </c>
      <c r="H23" s="37">
        <v>38340</v>
      </c>
      <c r="I23" s="38">
        <v>5857</v>
      </c>
      <c r="J23" s="38">
        <v>6460</v>
      </c>
      <c r="K23" s="38">
        <v>6236</v>
      </c>
      <c r="L23" s="38">
        <v>6026</v>
      </c>
      <c r="M23" s="38">
        <v>5816</v>
      </c>
      <c r="N23" s="38">
        <v>5606</v>
      </c>
      <c r="O23" s="38">
        <v>5394</v>
      </c>
      <c r="P23" s="38">
        <v>2621</v>
      </c>
      <c r="Q23" s="39">
        <f t="shared" si="0"/>
        <v>44016</v>
      </c>
      <c r="R23" s="35"/>
      <c r="S23" s="35"/>
      <c r="T23" s="35"/>
      <c r="U23" s="35"/>
      <c r="V23" s="35"/>
      <c r="W23" s="35"/>
      <c r="X23" s="35"/>
      <c r="Y23" s="35"/>
    </row>
    <row r="24" spans="1:25" s="32" customFormat="1" ht="51" x14ac:dyDescent="0.2">
      <c r="A24" s="121">
        <v>17</v>
      </c>
      <c r="B24" s="125" t="s">
        <v>72</v>
      </c>
      <c r="C24" s="126" t="s">
        <v>135</v>
      </c>
      <c r="D24" s="125" t="s">
        <v>136</v>
      </c>
      <c r="E24" s="125" t="s">
        <v>137</v>
      </c>
      <c r="F24" s="125" t="s">
        <v>138</v>
      </c>
      <c r="G24" s="36">
        <v>36001</v>
      </c>
      <c r="H24" s="37">
        <v>9480</v>
      </c>
      <c r="I24" s="38">
        <v>3949</v>
      </c>
      <c r="J24" s="38">
        <v>4004</v>
      </c>
      <c r="K24" s="38">
        <v>1949</v>
      </c>
      <c r="L24" s="38">
        <v>0</v>
      </c>
      <c r="M24" s="38">
        <v>0</v>
      </c>
      <c r="N24" s="38">
        <v>0</v>
      </c>
      <c r="O24" s="38">
        <v>0</v>
      </c>
      <c r="P24" s="38">
        <v>0</v>
      </c>
      <c r="Q24" s="39">
        <f t="shared" si="0"/>
        <v>9902</v>
      </c>
      <c r="R24" s="35"/>
      <c r="S24" s="35"/>
      <c r="T24" s="35"/>
      <c r="U24" s="35"/>
      <c r="V24" s="35"/>
      <c r="W24" s="35"/>
      <c r="X24" s="35"/>
      <c r="Y24" s="35"/>
    </row>
    <row r="25" spans="1:25" s="32" customFormat="1" ht="51" x14ac:dyDescent="0.2">
      <c r="A25" s="121">
        <v>18</v>
      </c>
      <c r="B25" s="125" t="s">
        <v>72</v>
      </c>
      <c r="C25" s="126" t="s">
        <v>139</v>
      </c>
      <c r="D25" s="125" t="s">
        <v>140</v>
      </c>
      <c r="E25" s="125" t="s">
        <v>141</v>
      </c>
      <c r="F25" s="125" t="s">
        <v>138</v>
      </c>
      <c r="G25" s="36">
        <v>35830</v>
      </c>
      <c r="H25" s="37">
        <v>9430</v>
      </c>
      <c r="I25" s="38">
        <v>3934</v>
      </c>
      <c r="J25" s="38">
        <v>3983</v>
      </c>
      <c r="K25" s="38">
        <v>1939</v>
      </c>
      <c r="L25" s="38">
        <v>0</v>
      </c>
      <c r="M25" s="38">
        <v>0</v>
      </c>
      <c r="N25" s="38">
        <v>0</v>
      </c>
      <c r="O25" s="38">
        <v>0</v>
      </c>
      <c r="P25" s="38">
        <v>0</v>
      </c>
      <c r="Q25" s="39">
        <f t="shared" si="0"/>
        <v>9856</v>
      </c>
      <c r="R25" s="35"/>
      <c r="S25" s="35"/>
      <c r="T25" s="35"/>
      <c r="U25" s="35"/>
      <c r="V25" s="35"/>
      <c r="W25" s="35"/>
      <c r="X25" s="35"/>
      <c r="Y25" s="35"/>
    </row>
    <row r="26" spans="1:25" s="32" customFormat="1" ht="38.25" x14ac:dyDescent="0.2">
      <c r="A26" s="121">
        <v>19</v>
      </c>
      <c r="B26" s="40" t="s">
        <v>72</v>
      </c>
      <c r="C26" s="131" t="s">
        <v>142</v>
      </c>
      <c r="D26" s="40" t="s">
        <v>143</v>
      </c>
      <c r="E26" s="42" t="s">
        <v>144</v>
      </c>
      <c r="F26" s="42" t="s">
        <v>138</v>
      </c>
      <c r="G26" s="43">
        <v>98806</v>
      </c>
      <c r="H26" s="44">
        <v>26710</v>
      </c>
      <c r="I26" s="44">
        <v>11142</v>
      </c>
      <c r="J26" s="44">
        <v>11282</v>
      </c>
      <c r="K26" s="44">
        <v>5491</v>
      </c>
      <c r="L26" s="44">
        <v>0</v>
      </c>
      <c r="M26" s="44">
        <v>0</v>
      </c>
      <c r="N26" s="44">
        <v>0</v>
      </c>
      <c r="O26" s="45">
        <v>0</v>
      </c>
      <c r="P26" s="44">
        <v>0</v>
      </c>
      <c r="Q26" s="46">
        <f t="shared" si="0"/>
        <v>27915</v>
      </c>
      <c r="R26" s="35"/>
      <c r="S26" s="35"/>
      <c r="T26" s="35"/>
      <c r="U26" s="35"/>
      <c r="V26" s="35"/>
      <c r="W26" s="35"/>
      <c r="X26" s="35"/>
      <c r="Y26" s="35"/>
    </row>
    <row r="27" spans="1:25" s="32" customFormat="1" ht="38.25" x14ac:dyDescent="0.2">
      <c r="A27" s="121">
        <v>20</v>
      </c>
      <c r="B27" s="125" t="s">
        <v>72</v>
      </c>
      <c r="C27" s="126" t="s">
        <v>145</v>
      </c>
      <c r="D27" s="125" t="s">
        <v>146</v>
      </c>
      <c r="E27" s="125" t="s">
        <v>147</v>
      </c>
      <c r="F27" s="125" t="s">
        <v>148</v>
      </c>
      <c r="G27" s="36">
        <v>387136</v>
      </c>
      <c r="H27" s="37">
        <v>248200</v>
      </c>
      <c r="I27" s="38">
        <v>24620</v>
      </c>
      <c r="J27" s="38">
        <v>29433</v>
      </c>
      <c r="K27" s="38">
        <v>28803</v>
      </c>
      <c r="L27" s="38">
        <v>27940</v>
      </c>
      <c r="M27" s="38">
        <v>27074</v>
      </c>
      <c r="N27" s="38">
        <v>26225</v>
      </c>
      <c r="O27" s="38">
        <v>25342</v>
      </c>
      <c r="P27" s="38">
        <v>123963</v>
      </c>
      <c r="Q27" s="46">
        <f t="shared" si="0"/>
        <v>313400</v>
      </c>
      <c r="R27" s="35"/>
      <c r="S27" s="35"/>
      <c r="T27" s="35"/>
      <c r="U27" s="35"/>
      <c r="V27" s="35"/>
      <c r="W27" s="35"/>
      <c r="X27" s="35"/>
      <c r="Y27" s="35"/>
    </row>
    <row r="28" spans="1:25" s="32" customFormat="1" ht="53.25" customHeight="1" x14ac:dyDescent="0.2">
      <c r="A28" s="127">
        <v>21</v>
      </c>
      <c r="B28" s="40" t="s">
        <v>72</v>
      </c>
      <c r="C28" s="131" t="s">
        <v>149</v>
      </c>
      <c r="D28" s="40" t="s">
        <v>150</v>
      </c>
      <c r="E28" s="42" t="s">
        <v>151</v>
      </c>
      <c r="F28" s="42" t="s">
        <v>152</v>
      </c>
      <c r="G28" s="43">
        <v>220260</v>
      </c>
      <c r="H28" s="44">
        <v>59530</v>
      </c>
      <c r="I28" s="44">
        <v>25059</v>
      </c>
      <c r="J28" s="44">
        <v>25183</v>
      </c>
      <c r="K28" s="44">
        <v>12270</v>
      </c>
      <c r="L28" s="44">
        <v>0</v>
      </c>
      <c r="M28" s="44">
        <v>0</v>
      </c>
      <c r="N28" s="44">
        <v>0</v>
      </c>
      <c r="O28" s="45">
        <v>0</v>
      </c>
      <c r="P28" s="44">
        <v>0</v>
      </c>
      <c r="Q28" s="46">
        <f t="shared" si="0"/>
        <v>62512</v>
      </c>
      <c r="R28" s="35"/>
      <c r="S28" s="35"/>
      <c r="T28" s="35"/>
      <c r="U28" s="35"/>
      <c r="V28" s="35"/>
      <c r="W28" s="35"/>
      <c r="X28" s="35"/>
      <c r="Y28" s="35"/>
    </row>
    <row r="29" spans="1:25" s="32" customFormat="1" ht="51" x14ac:dyDescent="0.2">
      <c r="A29" s="121">
        <v>22</v>
      </c>
      <c r="B29" s="40" t="s">
        <v>72</v>
      </c>
      <c r="C29" s="41" t="s">
        <v>153</v>
      </c>
      <c r="D29" s="40" t="s">
        <v>154</v>
      </c>
      <c r="E29" s="42" t="s">
        <v>155</v>
      </c>
      <c r="F29" s="42" t="s">
        <v>156</v>
      </c>
      <c r="G29" s="43">
        <v>80000</v>
      </c>
      <c r="H29" s="44">
        <v>23793</v>
      </c>
      <c r="I29" s="44">
        <v>9080</v>
      </c>
      <c r="J29" s="44">
        <v>9155</v>
      </c>
      <c r="K29" s="44">
        <v>6663</v>
      </c>
      <c r="L29" s="44">
        <v>0</v>
      </c>
      <c r="M29" s="44">
        <v>0</v>
      </c>
      <c r="N29" s="44">
        <v>0</v>
      </c>
      <c r="O29" s="45">
        <v>0</v>
      </c>
      <c r="P29" s="44">
        <v>0</v>
      </c>
      <c r="Q29" s="46">
        <f t="shared" si="0"/>
        <v>24898</v>
      </c>
      <c r="R29" s="35"/>
      <c r="S29" s="35"/>
      <c r="T29" s="35"/>
      <c r="U29" s="35"/>
      <c r="V29" s="35"/>
      <c r="W29" s="35"/>
      <c r="X29" s="35"/>
      <c r="Y29" s="35"/>
    </row>
    <row r="30" spans="1:25" s="32" customFormat="1" ht="38.25" x14ac:dyDescent="0.2">
      <c r="A30" s="121">
        <v>23</v>
      </c>
      <c r="B30" s="125" t="s">
        <v>72</v>
      </c>
      <c r="C30" s="126" t="s">
        <v>157</v>
      </c>
      <c r="D30" s="125" t="s">
        <v>158</v>
      </c>
      <c r="E30" s="125" t="s">
        <v>159</v>
      </c>
      <c r="F30" s="125" t="s">
        <v>160</v>
      </c>
      <c r="G30" s="36">
        <v>299523</v>
      </c>
      <c r="H30" s="37">
        <v>193392</v>
      </c>
      <c r="I30" s="38">
        <v>18542</v>
      </c>
      <c r="J30" s="38">
        <v>21583</v>
      </c>
      <c r="K30" s="38">
        <v>21014</v>
      </c>
      <c r="L30" s="38">
        <v>20463</v>
      </c>
      <c r="M30" s="38">
        <v>19911</v>
      </c>
      <c r="N30" s="38">
        <v>19370</v>
      </c>
      <c r="O30" s="38">
        <v>18806</v>
      </c>
      <c r="P30" s="38">
        <v>97453</v>
      </c>
      <c r="Q30" s="46">
        <f t="shared" si="0"/>
        <v>237142</v>
      </c>
      <c r="R30" s="35"/>
      <c r="S30" s="35"/>
      <c r="T30" s="35"/>
      <c r="U30" s="35"/>
      <c r="V30" s="35"/>
      <c r="W30" s="35"/>
      <c r="X30" s="35"/>
      <c r="Y30" s="35"/>
    </row>
    <row r="31" spans="1:25" s="32" customFormat="1" ht="38.25" x14ac:dyDescent="0.2">
      <c r="A31" s="121">
        <v>24</v>
      </c>
      <c r="B31" s="125" t="s">
        <v>72</v>
      </c>
      <c r="C31" s="126" t="s">
        <v>161</v>
      </c>
      <c r="D31" s="125" t="s">
        <v>162</v>
      </c>
      <c r="E31" s="125" t="s">
        <v>163</v>
      </c>
      <c r="F31" s="125" t="s">
        <v>164</v>
      </c>
      <c r="G31" s="36">
        <v>58458</v>
      </c>
      <c r="H31" s="37">
        <v>16489</v>
      </c>
      <c r="I31" s="38">
        <v>6374</v>
      </c>
      <c r="J31" s="38">
        <v>6345</v>
      </c>
      <c r="K31" s="38">
        <v>4626</v>
      </c>
      <c r="L31" s="38">
        <v>0</v>
      </c>
      <c r="M31" s="38">
        <v>0</v>
      </c>
      <c r="N31" s="38">
        <v>0</v>
      </c>
      <c r="O31" s="38">
        <v>0</v>
      </c>
      <c r="P31" s="38">
        <v>0</v>
      </c>
      <c r="Q31" s="46">
        <f t="shared" si="0"/>
        <v>17345</v>
      </c>
      <c r="R31" s="35"/>
      <c r="S31" s="35"/>
      <c r="T31" s="35"/>
      <c r="U31" s="35"/>
      <c r="V31" s="35"/>
      <c r="W31" s="35"/>
      <c r="X31" s="35"/>
      <c r="Y31" s="35"/>
    </row>
    <row r="32" spans="1:25" s="32" customFormat="1" ht="38.25" x14ac:dyDescent="0.2">
      <c r="A32" s="127">
        <v>25</v>
      </c>
      <c r="B32" s="125" t="s">
        <v>72</v>
      </c>
      <c r="C32" s="126" t="s">
        <v>165</v>
      </c>
      <c r="D32" s="125" t="s">
        <v>166</v>
      </c>
      <c r="E32" s="125" t="s">
        <v>167</v>
      </c>
      <c r="F32" s="125" t="s">
        <v>168</v>
      </c>
      <c r="G32" s="36">
        <v>480161</v>
      </c>
      <c r="H32" s="37">
        <v>364505</v>
      </c>
      <c r="I32" s="38">
        <v>29810</v>
      </c>
      <c r="J32" s="38">
        <v>33027</v>
      </c>
      <c r="K32" s="38">
        <v>32245</v>
      </c>
      <c r="L32" s="38">
        <v>31497</v>
      </c>
      <c r="M32" s="38">
        <v>30747</v>
      </c>
      <c r="N32" s="38">
        <v>30022</v>
      </c>
      <c r="O32" s="38">
        <v>29246</v>
      </c>
      <c r="P32" s="38">
        <v>266051</v>
      </c>
      <c r="Q32" s="46">
        <f t="shared" si="0"/>
        <v>482645</v>
      </c>
      <c r="R32" s="35"/>
      <c r="S32" s="35"/>
      <c r="T32" s="35"/>
      <c r="U32" s="35"/>
      <c r="V32" s="35"/>
      <c r="W32" s="35"/>
      <c r="X32" s="35"/>
      <c r="Y32" s="35"/>
    </row>
    <row r="33" spans="1:25" s="32" customFormat="1" ht="38.25" x14ac:dyDescent="0.2">
      <c r="A33" s="121">
        <v>26</v>
      </c>
      <c r="B33" s="125" t="s">
        <v>72</v>
      </c>
      <c r="C33" s="126" t="s">
        <v>169</v>
      </c>
      <c r="D33" s="125" t="s">
        <v>170</v>
      </c>
      <c r="E33" s="125" t="s">
        <v>171</v>
      </c>
      <c r="F33" s="125" t="s">
        <v>172</v>
      </c>
      <c r="G33" s="36">
        <v>1300000</v>
      </c>
      <c r="H33" s="37">
        <v>845000</v>
      </c>
      <c r="I33" s="38">
        <v>89300</v>
      </c>
      <c r="J33" s="38">
        <v>93082</v>
      </c>
      <c r="K33" s="38">
        <v>90643</v>
      </c>
      <c r="L33" s="38">
        <v>88283</v>
      </c>
      <c r="M33" s="38">
        <v>85917</v>
      </c>
      <c r="N33" s="38">
        <v>83598</v>
      </c>
      <c r="O33" s="38">
        <v>81181</v>
      </c>
      <c r="P33" s="38">
        <v>437600</v>
      </c>
      <c r="Q33" s="39">
        <f t="shared" si="0"/>
        <v>1049604</v>
      </c>
      <c r="R33" s="35"/>
      <c r="S33" s="35"/>
      <c r="T33" s="35"/>
      <c r="U33" s="35"/>
      <c r="V33" s="35"/>
      <c r="W33" s="35"/>
      <c r="X33" s="35"/>
      <c r="Y33" s="35"/>
    </row>
    <row r="34" spans="1:25" s="32" customFormat="1" ht="63.75" x14ac:dyDescent="0.2">
      <c r="A34" s="121">
        <v>27</v>
      </c>
      <c r="B34" s="125" t="s">
        <v>72</v>
      </c>
      <c r="C34" s="126" t="s">
        <v>173</v>
      </c>
      <c r="D34" s="125" t="s">
        <v>174</v>
      </c>
      <c r="E34" s="125" t="s">
        <v>175</v>
      </c>
      <c r="F34" s="125" t="s">
        <v>100</v>
      </c>
      <c r="G34" s="36">
        <v>151608</v>
      </c>
      <c r="H34" s="37">
        <v>104357</v>
      </c>
      <c r="I34" s="38">
        <v>10347</v>
      </c>
      <c r="J34" s="38">
        <v>11620</v>
      </c>
      <c r="K34" s="38">
        <v>11271</v>
      </c>
      <c r="L34" s="38">
        <v>10966</v>
      </c>
      <c r="M34" s="38">
        <v>10659</v>
      </c>
      <c r="N34" s="38">
        <v>10359</v>
      </c>
      <c r="O34" s="38">
        <v>10047</v>
      </c>
      <c r="P34" s="38">
        <v>55874</v>
      </c>
      <c r="Q34" s="39">
        <f t="shared" si="0"/>
        <v>131143</v>
      </c>
      <c r="R34" s="35"/>
      <c r="S34" s="35"/>
      <c r="T34" s="35"/>
      <c r="U34" s="35"/>
      <c r="V34" s="35"/>
      <c r="W34" s="35"/>
      <c r="X34" s="35"/>
      <c r="Y34" s="35"/>
    </row>
    <row r="35" spans="1:25" s="32" customFormat="1" ht="25.5" x14ac:dyDescent="0.2">
      <c r="A35" s="121">
        <v>28</v>
      </c>
      <c r="B35" s="125" t="s">
        <v>72</v>
      </c>
      <c r="C35" s="126" t="s">
        <v>176</v>
      </c>
      <c r="D35" s="125" t="s">
        <v>177</v>
      </c>
      <c r="E35" s="125" t="s">
        <v>175</v>
      </c>
      <c r="F35" s="125" t="s">
        <v>178</v>
      </c>
      <c r="G35" s="36">
        <v>242413</v>
      </c>
      <c r="H35" s="37">
        <v>182719</v>
      </c>
      <c r="I35" s="38">
        <v>14370</v>
      </c>
      <c r="J35" s="38">
        <v>16738</v>
      </c>
      <c r="K35" s="38">
        <v>16273</v>
      </c>
      <c r="L35" s="38">
        <v>15884</v>
      </c>
      <c r="M35" s="38">
        <v>15495</v>
      </c>
      <c r="N35" s="38">
        <v>15119</v>
      </c>
      <c r="O35" s="38">
        <v>14716</v>
      </c>
      <c r="P35" s="38">
        <v>138788</v>
      </c>
      <c r="Q35" s="39">
        <f t="shared" si="0"/>
        <v>247383</v>
      </c>
      <c r="R35" s="35"/>
      <c r="S35" s="35"/>
      <c r="T35" s="35"/>
      <c r="U35" s="35"/>
      <c r="V35" s="35"/>
      <c r="W35" s="35"/>
      <c r="X35" s="35"/>
      <c r="Y35" s="35"/>
    </row>
    <row r="36" spans="1:25" s="32" customFormat="1" ht="114.75" x14ac:dyDescent="0.2">
      <c r="A36" s="121">
        <v>29</v>
      </c>
      <c r="B36" s="125" t="s">
        <v>72</v>
      </c>
      <c r="C36" s="126" t="s">
        <v>179</v>
      </c>
      <c r="D36" s="125" t="s">
        <v>180</v>
      </c>
      <c r="E36" s="125" t="s">
        <v>181</v>
      </c>
      <c r="F36" s="125" t="s">
        <v>182</v>
      </c>
      <c r="G36" s="36">
        <v>1637158</v>
      </c>
      <c r="H36" s="37">
        <v>1350028</v>
      </c>
      <c r="I36" s="38">
        <v>84610</v>
      </c>
      <c r="J36" s="38">
        <v>110784</v>
      </c>
      <c r="K36" s="38">
        <v>107898</v>
      </c>
      <c r="L36" s="38">
        <v>105540</v>
      </c>
      <c r="M36" s="38">
        <v>103174</v>
      </c>
      <c r="N36" s="38">
        <v>100924</v>
      </c>
      <c r="O36" s="38">
        <v>98441</v>
      </c>
      <c r="P36" s="38">
        <v>1283318</v>
      </c>
      <c r="Q36" s="39">
        <f t="shared" si="0"/>
        <v>1994689</v>
      </c>
      <c r="R36" s="35"/>
      <c r="S36" s="35"/>
      <c r="T36" s="35"/>
      <c r="U36" s="35"/>
      <c r="V36" s="35"/>
      <c r="W36" s="35"/>
      <c r="X36" s="35"/>
      <c r="Y36" s="35"/>
    </row>
    <row r="37" spans="1:25" s="32" customFormat="1" ht="38.25" x14ac:dyDescent="0.2">
      <c r="A37" s="127">
        <v>30</v>
      </c>
      <c r="B37" s="125" t="s">
        <v>72</v>
      </c>
      <c r="C37" s="126" t="s">
        <v>183</v>
      </c>
      <c r="D37" s="125" t="s">
        <v>184</v>
      </c>
      <c r="E37" s="125" t="s">
        <v>181</v>
      </c>
      <c r="F37" s="125" t="s">
        <v>185</v>
      </c>
      <c r="G37" s="36">
        <v>88488</v>
      </c>
      <c r="H37" s="37">
        <v>51884</v>
      </c>
      <c r="I37" s="38">
        <v>7119</v>
      </c>
      <c r="J37" s="38">
        <v>7967</v>
      </c>
      <c r="K37" s="38">
        <v>7697</v>
      </c>
      <c r="L37" s="38">
        <v>7447</v>
      </c>
      <c r="M37" s="38">
        <v>7195</v>
      </c>
      <c r="N37" s="38">
        <v>6946</v>
      </c>
      <c r="O37" s="38">
        <v>6692</v>
      </c>
      <c r="P37" s="38">
        <v>9571</v>
      </c>
      <c r="Q37" s="39">
        <f t="shared" si="0"/>
        <v>60634</v>
      </c>
      <c r="R37" s="35"/>
      <c r="S37" s="35"/>
      <c r="T37" s="35"/>
      <c r="U37" s="35"/>
      <c r="V37" s="35"/>
      <c r="W37" s="35"/>
      <c r="X37" s="35"/>
      <c r="Y37" s="35"/>
    </row>
    <row r="38" spans="1:25" s="32" customFormat="1" ht="25.5" x14ac:dyDescent="0.2">
      <c r="A38" s="121">
        <v>31</v>
      </c>
      <c r="B38" s="125" t="s">
        <v>72</v>
      </c>
      <c r="C38" s="126" t="s">
        <v>186</v>
      </c>
      <c r="D38" s="125" t="s">
        <v>187</v>
      </c>
      <c r="E38" s="125" t="s">
        <v>188</v>
      </c>
      <c r="F38" s="125" t="s">
        <v>189</v>
      </c>
      <c r="G38" s="36">
        <v>166843</v>
      </c>
      <c r="H38" s="37">
        <v>97818</v>
      </c>
      <c r="I38" s="38">
        <v>13215</v>
      </c>
      <c r="J38" s="38">
        <v>15035</v>
      </c>
      <c r="K38" s="38">
        <v>14609</v>
      </c>
      <c r="L38" s="38">
        <v>14121</v>
      </c>
      <c r="M38" s="38">
        <v>13632</v>
      </c>
      <c r="N38" s="38">
        <v>13147</v>
      </c>
      <c r="O38" s="38">
        <v>12653</v>
      </c>
      <c r="P38" s="38">
        <v>18080</v>
      </c>
      <c r="Q38" s="39">
        <f t="shared" si="0"/>
        <v>114492</v>
      </c>
      <c r="R38" s="35"/>
      <c r="S38" s="35"/>
      <c r="T38" s="35"/>
      <c r="U38" s="35"/>
      <c r="V38" s="35"/>
      <c r="W38" s="35"/>
      <c r="X38" s="35"/>
      <c r="Y38" s="35"/>
    </row>
    <row r="39" spans="1:25" s="32" customFormat="1" ht="38.25" x14ac:dyDescent="0.2">
      <c r="A39" s="121">
        <v>32</v>
      </c>
      <c r="B39" s="125" t="s">
        <v>72</v>
      </c>
      <c r="C39" s="126" t="s">
        <v>190</v>
      </c>
      <c r="D39" s="125" t="s">
        <v>191</v>
      </c>
      <c r="E39" s="125" t="s">
        <v>192</v>
      </c>
      <c r="F39" s="125" t="s">
        <v>193</v>
      </c>
      <c r="G39" s="36">
        <v>265803</v>
      </c>
      <c r="H39" s="37">
        <v>185680</v>
      </c>
      <c r="I39" s="38">
        <v>17272</v>
      </c>
      <c r="J39" s="38">
        <v>19708</v>
      </c>
      <c r="K39" s="38">
        <v>19200</v>
      </c>
      <c r="L39" s="38">
        <v>18710</v>
      </c>
      <c r="M39" s="38">
        <v>18218</v>
      </c>
      <c r="N39" s="38">
        <v>17737</v>
      </c>
      <c r="O39" s="38">
        <v>17234</v>
      </c>
      <c r="P39" s="38">
        <v>103498</v>
      </c>
      <c r="Q39" s="39">
        <f t="shared" si="0"/>
        <v>231577</v>
      </c>
      <c r="R39" s="35"/>
      <c r="S39" s="35"/>
      <c r="T39" s="35"/>
      <c r="U39" s="35"/>
      <c r="V39" s="35"/>
      <c r="W39" s="35"/>
      <c r="X39" s="35"/>
      <c r="Y39" s="35"/>
    </row>
    <row r="40" spans="1:25" s="32" customFormat="1" ht="25.5" x14ac:dyDescent="0.2">
      <c r="A40" s="121">
        <v>33</v>
      </c>
      <c r="B40" s="125" t="s">
        <v>72</v>
      </c>
      <c r="C40" s="126" t="s">
        <v>194</v>
      </c>
      <c r="D40" s="125" t="s">
        <v>195</v>
      </c>
      <c r="E40" s="125" t="s">
        <v>196</v>
      </c>
      <c r="F40" s="125" t="s">
        <v>197</v>
      </c>
      <c r="G40" s="36">
        <v>610898</v>
      </c>
      <c r="H40" s="37">
        <v>487730</v>
      </c>
      <c r="I40" s="38">
        <v>28923</v>
      </c>
      <c r="J40" s="38">
        <v>37461</v>
      </c>
      <c r="K40" s="38">
        <v>36669</v>
      </c>
      <c r="L40" s="38">
        <v>35923</v>
      </c>
      <c r="M40" s="38">
        <v>35175</v>
      </c>
      <c r="N40" s="38">
        <v>34465</v>
      </c>
      <c r="O40" s="38">
        <v>33679</v>
      </c>
      <c r="P40" s="38">
        <v>453183</v>
      </c>
      <c r="Q40" s="39">
        <f t="shared" si="0"/>
        <v>695478</v>
      </c>
      <c r="R40" s="35"/>
      <c r="S40" s="35"/>
      <c r="T40" s="35"/>
      <c r="U40" s="35"/>
      <c r="V40" s="35"/>
      <c r="W40" s="35"/>
      <c r="X40" s="35"/>
      <c r="Y40" s="35"/>
    </row>
    <row r="41" spans="1:25" s="32" customFormat="1" ht="76.5" x14ac:dyDescent="0.2">
      <c r="A41" s="127">
        <v>34</v>
      </c>
      <c r="B41" s="40" t="s">
        <v>72</v>
      </c>
      <c r="C41" s="41" t="s">
        <v>198</v>
      </c>
      <c r="D41" s="40" t="s">
        <v>199</v>
      </c>
      <c r="E41" s="42" t="s">
        <v>200</v>
      </c>
      <c r="F41" s="42" t="s">
        <v>201</v>
      </c>
      <c r="G41" s="43">
        <v>663400</v>
      </c>
      <c r="H41" s="44">
        <v>255165</v>
      </c>
      <c r="I41" s="44">
        <v>74414</v>
      </c>
      <c r="J41" s="44">
        <v>74448</v>
      </c>
      <c r="K41" s="44">
        <v>71991</v>
      </c>
      <c r="L41" s="44">
        <v>52510</v>
      </c>
      <c r="M41" s="44">
        <v>0</v>
      </c>
      <c r="N41" s="44">
        <v>0</v>
      </c>
      <c r="O41" s="45">
        <v>0</v>
      </c>
      <c r="P41" s="44">
        <v>0</v>
      </c>
      <c r="Q41" s="46">
        <f t="shared" si="0"/>
        <v>273363</v>
      </c>
      <c r="R41" s="35"/>
      <c r="S41" s="35"/>
      <c r="T41" s="35"/>
      <c r="U41" s="35"/>
      <c r="V41" s="35"/>
      <c r="W41" s="35"/>
      <c r="X41" s="35"/>
      <c r="Y41" s="35"/>
    </row>
    <row r="42" spans="1:25" s="32" customFormat="1" ht="51" x14ac:dyDescent="0.2">
      <c r="A42" s="121">
        <v>35</v>
      </c>
      <c r="B42" s="125" t="s">
        <v>72</v>
      </c>
      <c r="C42" s="126" t="s">
        <v>202</v>
      </c>
      <c r="D42" s="125" t="s">
        <v>203</v>
      </c>
      <c r="E42" s="125" t="s">
        <v>204</v>
      </c>
      <c r="F42" s="125" t="s">
        <v>205</v>
      </c>
      <c r="G42" s="36">
        <v>693304</v>
      </c>
      <c r="H42" s="37">
        <v>462240</v>
      </c>
      <c r="I42" s="38">
        <v>58336</v>
      </c>
      <c r="J42" s="38">
        <v>61081</v>
      </c>
      <c r="K42" s="38">
        <v>59415</v>
      </c>
      <c r="L42" s="38">
        <v>57737</v>
      </c>
      <c r="M42" s="38">
        <v>56054</v>
      </c>
      <c r="N42" s="38">
        <v>54391</v>
      </c>
      <c r="O42" s="38">
        <v>52686</v>
      </c>
      <c r="P42" s="38">
        <v>148075</v>
      </c>
      <c r="Q42" s="39">
        <f t="shared" si="0"/>
        <v>547775</v>
      </c>
      <c r="R42" s="35"/>
      <c r="S42" s="35"/>
      <c r="T42" s="35"/>
      <c r="U42" s="35"/>
      <c r="V42" s="35"/>
      <c r="W42" s="35"/>
      <c r="X42" s="35"/>
      <c r="Y42" s="35"/>
    </row>
    <row r="43" spans="1:25" s="32" customFormat="1" ht="38.25" x14ac:dyDescent="0.2">
      <c r="A43" s="121">
        <v>36</v>
      </c>
      <c r="B43" s="125" t="s">
        <v>72</v>
      </c>
      <c r="C43" s="126" t="s">
        <v>206</v>
      </c>
      <c r="D43" s="125" t="s">
        <v>207</v>
      </c>
      <c r="E43" s="125" t="s">
        <v>208</v>
      </c>
      <c r="F43" s="125" t="s">
        <v>209</v>
      </c>
      <c r="G43" s="36">
        <v>118952</v>
      </c>
      <c r="H43" s="37">
        <v>72612</v>
      </c>
      <c r="I43" s="38">
        <v>10120</v>
      </c>
      <c r="J43" s="38">
        <v>10352</v>
      </c>
      <c r="K43" s="38">
        <v>10077</v>
      </c>
      <c r="L43" s="38">
        <v>9784</v>
      </c>
      <c r="M43" s="38">
        <v>9490</v>
      </c>
      <c r="N43" s="38">
        <v>9199</v>
      </c>
      <c r="O43" s="38">
        <v>8902</v>
      </c>
      <c r="P43" s="38">
        <v>16929</v>
      </c>
      <c r="Q43" s="39">
        <f t="shared" si="0"/>
        <v>84853</v>
      </c>
      <c r="R43" s="35"/>
      <c r="S43" s="35"/>
      <c r="T43" s="35"/>
      <c r="U43" s="35"/>
      <c r="V43" s="35"/>
      <c r="W43" s="35"/>
      <c r="X43" s="35"/>
      <c r="Y43" s="35"/>
    </row>
    <row r="44" spans="1:25" s="32" customFormat="1" ht="38.25" x14ac:dyDescent="0.2">
      <c r="A44" s="121">
        <v>37</v>
      </c>
      <c r="B44" s="125" t="s">
        <v>72</v>
      </c>
      <c r="C44" s="126" t="s">
        <v>210</v>
      </c>
      <c r="D44" s="125" t="s">
        <v>211</v>
      </c>
      <c r="E44" s="125" t="s">
        <v>212</v>
      </c>
      <c r="F44" s="125" t="s">
        <v>213</v>
      </c>
      <c r="G44" s="36">
        <v>400000</v>
      </c>
      <c r="H44" s="37">
        <v>316692</v>
      </c>
      <c r="I44" s="38">
        <v>24762</v>
      </c>
      <c r="J44" s="38">
        <v>27223</v>
      </c>
      <c r="K44" s="38">
        <v>26882</v>
      </c>
      <c r="L44" s="38">
        <v>26277</v>
      </c>
      <c r="M44" s="38">
        <v>25670</v>
      </c>
      <c r="N44" s="38">
        <v>25085</v>
      </c>
      <c r="O44" s="38">
        <v>24456</v>
      </c>
      <c r="P44" s="38">
        <v>246242</v>
      </c>
      <c r="Q44" s="39">
        <f t="shared" si="0"/>
        <v>426597</v>
      </c>
      <c r="R44" s="35"/>
      <c r="S44" s="35"/>
      <c r="T44" s="35"/>
      <c r="U44" s="35"/>
      <c r="V44" s="35"/>
      <c r="W44" s="35"/>
      <c r="X44" s="35"/>
      <c r="Y44" s="35"/>
    </row>
    <row r="45" spans="1:25" s="32" customFormat="1" ht="63.75" x14ac:dyDescent="0.2">
      <c r="A45" s="121">
        <v>38</v>
      </c>
      <c r="B45" s="125" t="s">
        <v>72</v>
      </c>
      <c r="C45" s="126" t="s">
        <v>214</v>
      </c>
      <c r="D45" s="125" t="s">
        <v>215</v>
      </c>
      <c r="E45" s="125" t="s">
        <v>216</v>
      </c>
      <c r="F45" s="125" t="s">
        <v>217</v>
      </c>
      <c r="G45" s="36">
        <v>131949</v>
      </c>
      <c r="H45" s="37">
        <v>60228</v>
      </c>
      <c r="I45" s="38">
        <v>8195</v>
      </c>
      <c r="J45" s="38">
        <v>8553</v>
      </c>
      <c r="K45" s="38">
        <v>8358</v>
      </c>
      <c r="L45" s="38">
        <v>8115</v>
      </c>
      <c r="M45" s="38">
        <v>7872</v>
      </c>
      <c r="N45" s="38">
        <v>7630</v>
      </c>
      <c r="O45" s="38">
        <v>7384</v>
      </c>
      <c r="P45" s="38">
        <v>14052</v>
      </c>
      <c r="Q45" s="39">
        <f t="shared" si="0"/>
        <v>70159</v>
      </c>
      <c r="R45" s="35"/>
      <c r="S45" s="35"/>
      <c r="T45" s="35"/>
      <c r="U45" s="35"/>
      <c r="V45" s="35"/>
      <c r="W45" s="35"/>
      <c r="X45" s="35"/>
      <c r="Y45" s="35"/>
    </row>
    <row r="46" spans="1:25" s="32" customFormat="1" ht="51" x14ac:dyDescent="0.2">
      <c r="A46" s="127">
        <v>39</v>
      </c>
      <c r="B46" s="125" t="s">
        <v>72</v>
      </c>
      <c r="C46" s="126" t="s">
        <v>218</v>
      </c>
      <c r="D46" s="125" t="s">
        <v>219</v>
      </c>
      <c r="E46" s="125" t="s">
        <v>216</v>
      </c>
      <c r="F46" s="125" t="s">
        <v>217</v>
      </c>
      <c r="G46" s="36">
        <v>117679</v>
      </c>
      <c r="H46" s="37">
        <v>44532</v>
      </c>
      <c r="I46" s="38">
        <v>6060</v>
      </c>
      <c r="J46" s="38">
        <v>6324</v>
      </c>
      <c r="K46" s="38">
        <v>6180</v>
      </c>
      <c r="L46" s="38">
        <v>6000</v>
      </c>
      <c r="M46" s="38">
        <v>5820</v>
      </c>
      <c r="N46" s="38">
        <v>5642</v>
      </c>
      <c r="O46" s="38">
        <v>5460</v>
      </c>
      <c r="P46" s="38">
        <v>10390</v>
      </c>
      <c r="Q46" s="39">
        <f t="shared" si="0"/>
        <v>51876</v>
      </c>
      <c r="R46" s="35"/>
      <c r="S46" s="35"/>
      <c r="T46" s="35"/>
      <c r="U46" s="35"/>
      <c r="V46" s="35"/>
      <c r="W46" s="35"/>
      <c r="X46" s="35"/>
      <c r="Y46" s="35"/>
    </row>
    <row r="47" spans="1:25" s="32" customFormat="1" ht="51" x14ac:dyDescent="0.2">
      <c r="A47" s="121">
        <v>40</v>
      </c>
      <c r="B47" s="125" t="s">
        <v>72</v>
      </c>
      <c r="C47" s="126" t="s">
        <v>220</v>
      </c>
      <c r="D47" s="125" t="s">
        <v>221</v>
      </c>
      <c r="E47" s="125" t="s">
        <v>222</v>
      </c>
      <c r="F47" s="125" t="s">
        <v>223</v>
      </c>
      <c r="G47" s="36">
        <v>95705</v>
      </c>
      <c r="H47" s="37">
        <v>26544</v>
      </c>
      <c r="I47" s="38">
        <v>7226</v>
      </c>
      <c r="J47" s="38">
        <v>7378</v>
      </c>
      <c r="K47" s="38">
        <v>7112</v>
      </c>
      <c r="L47" s="38">
        <v>6854</v>
      </c>
      <c r="M47" s="38">
        <v>14</v>
      </c>
      <c r="N47" s="38">
        <v>0</v>
      </c>
      <c r="O47" s="38">
        <v>0</v>
      </c>
      <c r="P47" s="38">
        <v>0</v>
      </c>
      <c r="Q47" s="39">
        <f t="shared" si="0"/>
        <v>28584</v>
      </c>
      <c r="R47" s="35"/>
      <c r="S47" s="35"/>
      <c r="T47" s="35"/>
      <c r="U47" s="35"/>
      <c r="V47" s="35"/>
      <c r="W47" s="35"/>
      <c r="X47" s="35"/>
      <c r="Y47" s="35"/>
    </row>
    <row r="48" spans="1:25" s="32" customFormat="1" ht="63.75" x14ac:dyDescent="0.2">
      <c r="A48" s="121">
        <v>41</v>
      </c>
      <c r="B48" s="125" t="s">
        <v>72</v>
      </c>
      <c r="C48" s="126" t="s">
        <v>224</v>
      </c>
      <c r="D48" s="125" t="s">
        <v>225</v>
      </c>
      <c r="E48" s="125" t="s">
        <v>222</v>
      </c>
      <c r="F48" s="125" t="s">
        <v>201</v>
      </c>
      <c r="G48" s="36">
        <v>92003</v>
      </c>
      <c r="H48" s="37">
        <v>24015</v>
      </c>
      <c r="I48" s="38">
        <v>6935</v>
      </c>
      <c r="J48" s="38">
        <v>7057</v>
      </c>
      <c r="K48" s="38">
        <v>6801</v>
      </c>
      <c r="L48" s="38">
        <v>4951</v>
      </c>
      <c r="M48" s="38">
        <v>0</v>
      </c>
      <c r="N48" s="38">
        <v>0</v>
      </c>
      <c r="O48" s="38">
        <v>0</v>
      </c>
      <c r="P48" s="38">
        <v>0</v>
      </c>
      <c r="Q48" s="39">
        <f t="shared" si="0"/>
        <v>25744</v>
      </c>
      <c r="R48" s="35"/>
      <c r="S48" s="35"/>
      <c r="T48" s="35"/>
      <c r="U48" s="35"/>
      <c r="V48" s="35"/>
      <c r="W48" s="35"/>
      <c r="X48" s="35"/>
      <c r="Y48" s="35"/>
    </row>
    <row r="49" spans="1:25" s="32" customFormat="1" ht="89.25" x14ac:dyDescent="0.2">
      <c r="A49" s="121">
        <v>42</v>
      </c>
      <c r="B49" s="125" t="s">
        <v>72</v>
      </c>
      <c r="C49" s="126" t="s">
        <v>226</v>
      </c>
      <c r="D49" s="125" t="s">
        <v>227</v>
      </c>
      <c r="E49" s="125" t="s">
        <v>228</v>
      </c>
      <c r="F49" s="125" t="s">
        <v>229</v>
      </c>
      <c r="G49" s="36">
        <v>238827</v>
      </c>
      <c r="H49" s="37">
        <v>176814</v>
      </c>
      <c r="I49" s="38">
        <v>16157</v>
      </c>
      <c r="J49" s="38">
        <v>18769</v>
      </c>
      <c r="K49" s="38">
        <v>18239</v>
      </c>
      <c r="L49" s="38">
        <v>17757</v>
      </c>
      <c r="M49" s="38">
        <v>17275</v>
      </c>
      <c r="N49" s="38">
        <v>16804</v>
      </c>
      <c r="O49" s="38">
        <v>16310</v>
      </c>
      <c r="P49" s="38">
        <v>103866</v>
      </c>
      <c r="Q49" s="39">
        <f t="shared" si="0"/>
        <v>225177</v>
      </c>
      <c r="R49" s="35"/>
      <c r="S49" s="35"/>
      <c r="T49" s="35"/>
      <c r="U49" s="35"/>
      <c r="V49" s="35"/>
      <c r="W49" s="35"/>
      <c r="X49" s="35"/>
      <c r="Y49" s="35"/>
    </row>
    <row r="50" spans="1:25" s="32" customFormat="1" ht="38.25" x14ac:dyDescent="0.2">
      <c r="A50" s="127">
        <v>43</v>
      </c>
      <c r="B50" s="125" t="s">
        <v>72</v>
      </c>
      <c r="C50" s="126" t="s">
        <v>210</v>
      </c>
      <c r="D50" s="125" t="s">
        <v>230</v>
      </c>
      <c r="E50" s="125" t="s">
        <v>231</v>
      </c>
      <c r="F50" s="125" t="s">
        <v>232</v>
      </c>
      <c r="G50" s="36">
        <v>399990</v>
      </c>
      <c r="H50" s="37">
        <v>346115</v>
      </c>
      <c r="I50" s="38">
        <v>25420</v>
      </c>
      <c r="J50" s="38">
        <v>30825</v>
      </c>
      <c r="K50" s="38">
        <v>29922</v>
      </c>
      <c r="L50" s="38">
        <v>29224</v>
      </c>
      <c r="M50" s="38">
        <v>28525</v>
      </c>
      <c r="N50" s="38">
        <v>27852</v>
      </c>
      <c r="O50" s="38">
        <v>27126</v>
      </c>
      <c r="P50" s="38">
        <v>275689</v>
      </c>
      <c r="Q50" s="39">
        <f t="shared" si="0"/>
        <v>474583</v>
      </c>
      <c r="R50" s="35"/>
      <c r="S50" s="35"/>
      <c r="T50" s="35"/>
      <c r="U50" s="35"/>
      <c r="V50" s="35"/>
      <c r="W50" s="35"/>
      <c r="X50" s="35"/>
      <c r="Y50" s="35"/>
    </row>
    <row r="51" spans="1:25" s="32" customFormat="1" ht="76.5" x14ac:dyDescent="0.2">
      <c r="A51" s="121">
        <v>44</v>
      </c>
      <c r="B51" s="125" t="s">
        <v>72</v>
      </c>
      <c r="C51" s="126" t="s">
        <v>233</v>
      </c>
      <c r="D51" s="125" t="s">
        <v>234</v>
      </c>
      <c r="E51" s="125" t="s">
        <v>235</v>
      </c>
      <c r="F51" s="125" t="s">
        <v>236</v>
      </c>
      <c r="G51" s="36">
        <v>4102470</v>
      </c>
      <c r="H51" s="37">
        <v>3655008</v>
      </c>
      <c r="I51" s="38">
        <v>223177</v>
      </c>
      <c r="J51" s="38">
        <v>293883</v>
      </c>
      <c r="K51" s="38">
        <v>286334</v>
      </c>
      <c r="L51" s="38">
        <v>280209</v>
      </c>
      <c r="M51" s="38">
        <v>274066</v>
      </c>
      <c r="N51" s="38">
        <v>268240</v>
      </c>
      <c r="O51" s="38">
        <v>261774</v>
      </c>
      <c r="P51" s="38">
        <v>3588301</v>
      </c>
      <c r="Q51" s="39">
        <f t="shared" si="0"/>
        <v>5475984</v>
      </c>
      <c r="R51" s="35"/>
      <c r="S51" s="35"/>
      <c r="T51" s="35"/>
      <c r="U51" s="35"/>
      <c r="V51" s="35"/>
      <c r="W51" s="35"/>
      <c r="X51" s="35"/>
      <c r="Y51" s="35"/>
    </row>
    <row r="52" spans="1:25" s="32" customFormat="1" ht="51" x14ac:dyDescent="0.2">
      <c r="A52" s="121">
        <v>45</v>
      </c>
      <c r="B52" s="125" t="s">
        <v>72</v>
      </c>
      <c r="C52" s="126" t="s">
        <v>237</v>
      </c>
      <c r="D52" s="125" t="s">
        <v>238</v>
      </c>
      <c r="E52" s="125" t="s">
        <v>239</v>
      </c>
      <c r="F52" s="125" t="s">
        <v>205</v>
      </c>
      <c r="G52" s="36">
        <v>1100000</v>
      </c>
      <c r="H52" s="37">
        <v>733360</v>
      </c>
      <c r="I52" s="38">
        <v>90767</v>
      </c>
      <c r="J52" s="38">
        <v>101169</v>
      </c>
      <c r="K52" s="38">
        <v>98394</v>
      </c>
      <c r="L52" s="38">
        <v>95206</v>
      </c>
      <c r="M52" s="38">
        <v>92009</v>
      </c>
      <c r="N52" s="38">
        <v>88850</v>
      </c>
      <c r="O52" s="38">
        <v>85615</v>
      </c>
      <c r="P52" s="38">
        <v>238870</v>
      </c>
      <c r="Q52" s="39">
        <f t="shared" si="0"/>
        <v>890880</v>
      </c>
      <c r="R52" s="35"/>
      <c r="S52" s="35"/>
      <c r="T52" s="35"/>
      <c r="U52" s="35"/>
      <c r="V52" s="35"/>
      <c r="W52" s="35"/>
      <c r="X52" s="35"/>
      <c r="Y52" s="35"/>
    </row>
    <row r="53" spans="1:25" s="32" customFormat="1" ht="38.25" x14ac:dyDescent="0.2">
      <c r="A53" s="121">
        <v>46</v>
      </c>
      <c r="B53" s="125" t="s">
        <v>72</v>
      </c>
      <c r="C53" s="126" t="s">
        <v>240</v>
      </c>
      <c r="D53" s="125" t="s">
        <v>241</v>
      </c>
      <c r="E53" s="125" t="s">
        <v>242</v>
      </c>
      <c r="F53" s="125" t="s">
        <v>243</v>
      </c>
      <c r="G53" s="36">
        <v>574514</v>
      </c>
      <c r="H53" s="37">
        <v>461994</v>
      </c>
      <c r="I53" s="38">
        <v>33808</v>
      </c>
      <c r="J53" s="38">
        <v>42673</v>
      </c>
      <c r="K53" s="38">
        <v>41591</v>
      </c>
      <c r="L53" s="38">
        <v>40561</v>
      </c>
      <c r="M53" s="38">
        <v>39528</v>
      </c>
      <c r="N53" s="38">
        <v>38534</v>
      </c>
      <c r="O53" s="38">
        <v>37461</v>
      </c>
      <c r="P53" s="38">
        <v>381322</v>
      </c>
      <c r="Q53" s="39">
        <f t="shared" si="0"/>
        <v>655478</v>
      </c>
      <c r="R53" s="35"/>
      <c r="S53" s="35"/>
      <c r="T53" s="35"/>
      <c r="U53" s="35"/>
      <c r="V53" s="35"/>
      <c r="W53" s="35"/>
      <c r="X53" s="35"/>
      <c r="Y53" s="35"/>
    </row>
    <row r="54" spans="1:25" s="32" customFormat="1" ht="38.25" x14ac:dyDescent="0.2">
      <c r="A54" s="121">
        <v>47</v>
      </c>
      <c r="B54" s="125" t="s">
        <v>72</v>
      </c>
      <c r="C54" s="126" t="s">
        <v>244</v>
      </c>
      <c r="D54" s="125" t="s">
        <v>245</v>
      </c>
      <c r="E54" s="125" t="s">
        <v>242</v>
      </c>
      <c r="F54" s="125" t="s">
        <v>246</v>
      </c>
      <c r="G54" s="36">
        <v>642766</v>
      </c>
      <c r="H54" s="37">
        <v>543116</v>
      </c>
      <c r="I54" s="38">
        <v>34096</v>
      </c>
      <c r="J54" s="38">
        <v>44769</v>
      </c>
      <c r="K54" s="38">
        <v>43743</v>
      </c>
      <c r="L54" s="38">
        <v>42779</v>
      </c>
      <c r="M54" s="38">
        <v>41813</v>
      </c>
      <c r="N54" s="38">
        <v>40897</v>
      </c>
      <c r="O54" s="38">
        <v>39879</v>
      </c>
      <c r="P54" s="38">
        <v>541762</v>
      </c>
      <c r="Q54" s="39">
        <f t="shared" si="0"/>
        <v>829738</v>
      </c>
      <c r="R54" s="35"/>
      <c r="S54" s="35"/>
      <c r="T54" s="35"/>
      <c r="U54" s="35"/>
      <c r="V54" s="35"/>
      <c r="W54" s="35"/>
      <c r="X54" s="35"/>
      <c r="Y54" s="35"/>
    </row>
    <row r="55" spans="1:25" s="32" customFormat="1" ht="76.5" x14ac:dyDescent="0.2">
      <c r="A55" s="127">
        <v>48</v>
      </c>
      <c r="B55" s="125" t="s">
        <v>72</v>
      </c>
      <c r="C55" s="126" t="s">
        <v>247</v>
      </c>
      <c r="D55" s="125" t="s">
        <v>248</v>
      </c>
      <c r="E55" s="125" t="s">
        <v>242</v>
      </c>
      <c r="F55" s="125" t="s">
        <v>249</v>
      </c>
      <c r="G55" s="36">
        <v>238305</v>
      </c>
      <c r="H55" s="37">
        <v>179046</v>
      </c>
      <c r="I55" s="38">
        <v>16249</v>
      </c>
      <c r="J55" s="38">
        <v>19544</v>
      </c>
      <c r="K55" s="38">
        <v>18987</v>
      </c>
      <c r="L55" s="38">
        <v>18451</v>
      </c>
      <c r="M55" s="38">
        <v>17912</v>
      </c>
      <c r="N55" s="38">
        <v>17387</v>
      </c>
      <c r="O55" s="38">
        <v>16835</v>
      </c>
      <c r="P55" s="38">
        <v>109166</v>
      </c>
      <c r="Q55" s="39">
        <f t="shared" si="0"/>
        <v>234531</v>
      </c>
      <c r="R55" s="35"/>
      <c r="S55" s="35"/>
      <c r="T55" s="35"/>
      <c r="U55" s="35"/>
      <c r="V55" s="35"/>
      <c r="W55" s="35"/>
      <c r="X55" s="35"/>
      <c r="Y55" s="35"/>
    </row>
    <row r="56" spans="1:25" s="32" customFormat="1" ht="38.25" x14ac:dyDescent="0.2">
      <c r="A56" s="121">
        <v>49</v>
      </c>
      <c r="B56" s="125" t="s">
        <v>72</v>
      </c>
      <c r="C56" s="126" t="s">
        <v>250</v>
      </c>
      <c r="D56" s="125" t="s">
        <v>251</v>
      </c>
      <c r="E56" s="125" t="s">
        <v>242</v>
      </c>
      <c r="F56" s="125" t="s">
        <v>246</v>
      </c>
      <c r="G56" s="36">
        <v>772384</v>
      </c>
      <c r="H56" s="37">
        <v>646996</v>
      </c>
      <c r="I56" s="38">
        <v>40618</v>
      </c>
      <c r="J56" s="38">
        <v>53332</v>
      </c>
      <c r="K56" s="38">
        <v>52110</v>
      </c>
      <c r="L56" s="38">
        <v>50962</v>
      </c>
      <c r="M56" s="38">
        <v>49811</v>
      </c>
      <c r="N56" s="38">
        <v>48719</v>
      </c>
      <c r="O56" s="38">
        <v>47507</v>
      </c>
      <c r="P56" s="38">
        <v>645383</v>
      </c>
      <c r="Q56" s="39">
        <f t="shared" si="0"/>
        <v>988442</v>
      </c>
      <c r="R56" s="35"/>
      <c r="S56" s="35"/>
      <c r="T56" s="35"/>
      <c r="U56" s="35"/>
      <c r="V56" s="35"/>
      <c r="W56" s="35"/>
      <c r="X56" s="35"/>
      <c r="Y56" s="35"/>
    </row>
    <row r="57" spans="1:25" s="32" customFormat="1" ht="51" x14ac:dyDescent="0.2">
      <c r="A57" s="121">
        <v>50</v>
      </c>
      <c r="B57" s="125" t="s">
        <v>72</v>
      </c>
      <c r="C57" s="126" t="s">
        <v>252</v>
      </c>
      <c r="D57" s="125" t="s">
        <v>253</v>
      </c>
      <c r="E57" s="125" t="s">
        <v>254</v>
      </c>
      <c r="F57" s="125" t="s">
        <v>255</v>
      </c>
      <c r="G57" s="36">
        <v>831260</v>
      </c>
      <c r="H57" s="37">
        <v>715671</v>
      </c>
      <c r="I57" s="38">
        <v>43328</v>
      </c>
      <c r="J57" s="38">
        <v>53802</v>
      </c>
      <c r="K57" s="38">
        <v>52684</v>
      </c>
      <c r="L57" s="38">
        <v>51634</v>
      </c>
      <c r="M57" s="38">
        <v>50581</v>
      </c>
      <c r="N57" s="38">
        <v>49583</v>
      </c>
      <c r="O57" s="38">
        <v>48474</v>
      </c>
      <c r="P57" s="38">
        <v>685523</v>
      </c>
      <c r="Q57" s="39">
        <f t="shared" si="0"/>
        <v>1035609</v>
      </c>
      <c r="R57" s="35"/>
      <c r="S57" s="35"/>
      <c r="T57" s="35"/>
      <c r="U57" s="35"/>
      <c r="V57" s="35"/>
      <c r="W57" s="35"/>
      <c r="X57" s="35"/>
      <c r="Y57" s="35"/>
    </row>
    <row r="58" spans="1:25" s="32" customFormat="1" ht="76.5" x14ac:dyDescent="0.2">
      <c r="A58" s="121">
        <v>51</v>
      </c>
      <c r="B58" s="125" t="s">
        <v>72</v>
      </c>
      <c r="C58" s="126" t="s">
        <v>256</v>
      </c>
      <c r="D58" s="125" t="s">
        <v>257</v>
      </c>
      <c r="E58" s="125" t="s">
        <v>258</v>
      </c>
      <c r="F58" s="125" t="s">
        <v>259</v>
      </c>
      <c r="G58" s="36">
        <v>828319</v>
      </c>
      <c r="H58" s="37">
        <v>545490</v>
      </c>
      <c r="I58" s="38">
        <v>32437</v>
      </c>
      <c r="J58" s="38">
        <v>41009</v>
      </c>
      <c r="K58" s="38">
        <v>40156</v>
      </c>
      <c r="L58" s="38">
        <v>39356</v>
      </c>
      <c r="M58" s="38">
        <v>38553</v>
      </c>
      <c r="N58" s="38">
        <v>37793</v>
      </c>
      <c r="O58" s="38">
        <v>36948</v>
      </c>
      <c r="P58" s="38">
        <v>522527</v>
      </c>
      <c r="Q58" s="39">
        <f t="shared" si="0"/>
        <v>788779</v>
      </c>
      <c r="R58" s="35"/>
      <c r="S58" s="35"/>
      <c r="T58" s="35"/>
      <c r="U58" s="35"/>
      <c r="V58" s="35"/>
      <c r="W58" s="35"/>
      <c r="X58" s="35"/>
      <c r="Y58" s="35"/>
    </row>
    <row r="59" spans="1:25" s="32" customFormat="1" ht="51" x14ac:dyDescent="0.2">
      <c r="A59" s="127">
        <v>52</v>
      </c>
      <c r="B59" s="125" t="s">
        <v>72</v>
      </c>
      <c r="C59" s="126" t="s">
        <v>260</v>
      </c>
      <c r="D59" s="125" t="s">
        <v>261</v>
      </c>
      <c r="E59" s="125" t="s">
        <v>258</v>
      </c>
      <c r="F59" s="125" t="s">
        <v>120</v>
      </c>
      <c r="G59" s="36">
        <v>129372</v>
      </c>
      <c r="H59" s="37">
        <v>33544</v>
      </c>
      <c r="I59" s="38">
        <v>19741</v>
      </c>
      <c r="J59" s="38">
        <v>14776</v>
      </c>
      <c r="K59" s="38">
        <v>0</v>
      </c>
      <c r="L59" s="38">
        <v>0</v>
      </c>
      <c r="M59" s="38">
        <v>0</v>
      </c>
      <c r="N59" s="38">
        <v>0</v>
      </c>
      <c r="O59" s="38">
        <v>0</v>
      </c>
      <c r="P59" s="38">
        <v>0</v>
      </c>
      <c r="Q59" s="39">
        <f t="shared" si="0"/>
        <v>34517</v>
      </c>
      <c r="R59" s="35"/>
      <c r="S59" s="35"/>
      <c r="T59" s="35"/>
      <c r="U59" s="35"/>
      <c r="V59" s="35"/>
      <c r="W59" s="35"/>
      <c r="X59" s="35"/>
      <c r="Y59" s="35"/>
    </row>
    <row r="60" spans="1:25" s="32" customFormat="1" ht="38.25" x14ac:dyDescent="0.2">
      <c r="A60" s="121">
        <v>53</v>
      </c>
      <c r="B60" s="125" t="s">
        <v>72</v>
      </c>
      <c r="C60" s="126" t="s">
        <v>262</v>
      </c>
      <c r="D60" s="125" t="s">
        <v>263</v>
      </c>
      <c r="E60" s="125" t="s">
        <v>264</v>
      </c>
      <c r="F60" s="125" t="s">
        <v>265</v>
      </c>
      <c r="G60" s="36">
        <v>274947</v>
      </c>
      <c r="H60" s="37">
        <v>192200</v>
      </c>
      <c r="I60" s="38">
        <v>24574</v>
      </c>
      <c r="J60" s="38">
        <v>25362</v>
      </c>
      <c r="K60" s="38">
        <v>24705</v>
      </c>
      <c r="L60" s="38">
        <v>24007</v>
      </c>
      <c r="M60" s="38">
        <v>23307</v>
      </c>
      <c r="N60" s="38">
        <v>22616</v>
      </c>
      <c r="O60" s="38">
        <v>21907</v>
      </c>
      <c r="P60" s="38">
        <v>61541</v>
      </c>
      <c r="Q60" s="39">
        <f t="shared" si="0"/>
        <v>228019</v>
      </c>
      <c r="R60" s="35"/>
      <c r="S60" s="35"/>
      <c r="T60" s="35"/>
      <c r="U60" s="35"/>
      <c r="V60" s="35"/>
      <c r="W60" s="35"/>
      <c r="X60" s="35"/>
      <c r="Y60" s="35"/>
    </row>
    <row r="61" spans="1:25" s="32" customFormat="1" ht="63.75" x14ac:dyDescent="0.2">
      <c r="A61" s="121">
        <v>54</v>
      </c>
      <c r="B61" s="125" t="s">
        <v>72</v>
      </c>
      <c r="C61" s="126" t="s">
        <v>266</v>
      </c>
      <c r="D61" s="125" t="s">
        <v>267</v>
      </c>
      <c r="E61" s="125" t="s">
        <v>268</v>
      </c>
      <c r="F61" s="125" t="s">
        <v>269</v>
      </c>
      <c r="G61" s="36">
        <v>995818</v>
      </c>
      <c r="H61" s="37">
        <v>109128</v>
      </c>
      <c r="I61" s="38">
        <v>21231</v>
      </c>
      <c r="J61" s="38">
        <v>21364</v>
      </c>
      <c r="K61" s="38">
        <v>20732</v>
      </c>
      <c r="L61" s="38">
        <v>20071</v>
      </c>
      <c r="M61" s="38">
        <v>19409</v>
      </c>
      <c r="N61" s="38">
        <v>18748</v>
      </c>
      <c r="O61" s="38">
        <v>36</v>
      </c>
      <c r="P61" s="38">
        <v>0</v>
      </c>
      <c r="Q61" s="39">
        <f t="shared" si="0"/>
        <v>121591</v>
      </c>
      <c r="R61" s="35"/>
      <c r="S61" s="35"/>
      <c r="T61" s="35"/>
      <c r="U61" s="35"/>
      <c r="V61" s="35"/>
      <c r="W61" s="35"/>
      <c r="X61" s="35"/>
      <c r="Y61" s="35"/>
    </row>
    <row r="62" spans="1:25" s="32" customFormat="1" ht="38.25" x14ac:dyDescent="0.2">
      <c r="A62" s="121">
        <v>55</v>
      </c>
      <c r="B62" s="125" t="s">
        <v>72</v>
      </c>
      <c r="C62" s="126" t="s">
        <v>270</v>
      </c>
      <c r="D62" s="125" t="s">
        <v>271</v>
      </c>
      <c r="E62" s="125" t="s">
        <v>272</v>
      </c>
      <c r="F62" s="125" t="s">
        <v>205</v>
      </c>
      <c r="G62" s="36">
        <v>303578</v>
      </c>
      <c r="H62" s="37">
        <v>216880</v>
      </c>
      <c r="I62" s="38">
        <v>27132</v>
      </c>
      <c r="J62" s="38">
        <v>28490</v>
      </c>
      <c r="K62" s="38">
        <v>27877</v>
      </c>
      <c r="L62" s="38">
        <v>27090</v>
      </c>
      <c r="M62" s="38">
        <v>26300</v>
      </c>
      <c r="N62" s="38">
        <v>25520</v>
      </c>
      <c r="O62" s="38">
        <v>24720</v>
      </c>
      <c r="P62" s="38">
        <v>69476</v>
      </c>
      <c r="Q62" s="39">
        <f t="shared" si="0"/>
        <v>256605</v>
      </c>
      <c r="R62" s="35"/>
      <c r="S62" s="35"/>
      <c r="T62" s="35"/>
      <c r="U62" s="35"/>
      <c r="V62" s="35"/>
      <c r="W62" s="35"/>
      <c r="X62" s="35"/>
      <c r="Y62" s="35"/>
    </row>
    <row r="63" spans="1:25" s="32" customFormat="1" ht="51" x14ac:dyDescent="0.2">
      <c r="A63" s="121">
        <v>56</v>
      </c>
      <c r="B63" s="125" t="s">
        <v>72</v>
      </c>
      <c r="C63" s="126" t="s">
        <v>273</v>
      </c>
      <c r="D63" s="125" t="s">
        <v>274</v>
      </c>
      <c r="E63" s="125" t="s">
        <v>275</v>
      </c>
      <c r="F63" s="125" t="s">
        <v>276</v>
      </c>
      <c r="G63" s="36">
        <v>65969</v>
      </c>
      <c r="H63" s="37">
        <v>0</v>
      </c>
      <c r="I63" s="38">
        <v>3</v>
      </c>
      <c r="J63" s="38">
        <v>0</v>
      </c>
      <c r="K63" s="38">
        <v>0</v>
      </c>
      <c r="L63" s="38">
        <v>0</v>
      </c>
      <c r="M63" s="38">
        <v>0</v>
      </c>
      <c r="N63" s="38">
        <v>0</v>
      </c>
      <c r="O63" s="38">
        <v>0</v>
      </c>
      <c r="P63" s="38">
        <v>0</v>
      </c>
      <c r="Q63" s="39">
        <f t="shared" si="0"/>
        <v>3</v>
      </c>
      <c r="R63" s="35"/>
      <c r="S63" s="35"/>
      <c r="T63" s="35"/>
      <c r="U63" s="35"/>
      <c r="V63" s="35"/>
      <c r="W63" s="35"/>
      <c r="X63" s="35"/>
      <c r="Y63" s="35"/>
    </row>
    <row r="64" spans="1:25" s="32" customFormat="1" ht="51" x14ac:dyDescent="0.2">
      <c r="A64" s="127">
        <v>57</v>
      </c>
      <c r="B64" s="125" t="s">
        <v>72</v>
      </c>
      <c r="C64" s="126" t="s">
        <v>277</v>
      </c>
      <c r="D64" s="125" t="s">
        <v>278</v>
      </c>
      <c r="E64" s="125" t="s">
        <v>279</v>
      </c>
      <c r="F64" s="125" t="s">
        <v>280</v>
      </c>
      <c r="G64" s="36">
        <v>1987144</v>
      </c>
      <c r="H64" s="37">
        <v>1595619</v>
      </c>
      <c r="I64" s="38">
        <v>117346</v>
      </c>
      <c r="J64" s="38">
        <v>138337</v>
      </c>
      <c r="K64" s="38">
        <v>134191</v>
      </c>
      <c r="L64" s="38">
        <v>131135</v>
      </c>
      <c r="M64" s="38">
        <v>128072</v>
      </c>
      <c r="N64" s="38">
        <v>125130</v>
      </c>
      <c r="O64" s="38">
        <v>121941</v>
      </c>
      <c r="P64" s="38">
        <v>1327040</v>
      </c>
      <c r="Q64" s="39">
        <f t="shared" si="0"/>
        <v>2223192</v>
      </c>
      <c r="R64" s="35"/>
      <c r="S64" s="35"/>
      <c r="T64" s="35"/>
      <c r="U64" s="35"/>
      <c r="V64" s="35"/>
      <c r="W64" s="35"/>
      <c r="X64" s="35"/>
      <c r="Y64" s="35"/>
    </row>
    <row r="65" spans="1:39" s="32" customFormat="1" ht="63.75" x14ac:dyDescent="0.2">
      <c r="A65" s="121">
        <v>58</v>
      </c>
      <c r="B65" s="125" t="s">
        <v>72</v>
      </c>
      <c r="C65" s="126" t="s">
        <v>281</v>
      </c>
      <c r="D65" s="125" t="s">
        <v>282</v>
      </c>
      <c r="E65" s="125" t="s">
        <v>283</v>
      </c>
      <c r="F65" s="125" t="s">
        <v>284</v>
      </c>
      <c r="G65" s="36">
        <v>1011655</v>
      </c>
      <c r="H65" s="37">
        <v>333642</v>
      </c>
      <c r="I65" s="38">
        <v>19958</v>
      </c>
      <c r="J65" s="38">
        <v>26256</v>
      </c>
      <c r="K65" s="38">
        <v>25651</v>
      </c>
      <c r="L65" s="38">
        <v>25114</v>
      </c>
      <c r="M65" s="38">
        <v>24575</v>
      </c>
      <c r="N65" s="38">
        <v>24065</v>
      </c>
      <c r="O65" s="38">
        <v>23497</v>
      </c>
      <c r="P65" s="38">
        <v>337672</v>
      </c>
      <c r="Q65" s="39">
        <f t="shared" si="0"/>
        <v>506788</v>
      </c>
      <c r="R65" s="35"/>
      <c r="S65" s="35"/>
      <c r="T65" s="35"/>
      <c r="U65" s="35"/>
      <c r="V65" s="35"/>
      <c r="W65" s="35"/>
      <c r="X65" s="35"/>
      <c r="Y65" s="35"/>
    </row>
    <row r="66" spans="1:39" s="32" customFormat="1" ht="51" x14ac:dyDescent="0.2">
      <c r="A66" s="121">
        <v>59</v>
      </c>
      <c r="B66" s="125" t="s">
        <v>72</v>
      </c>
      <c r="C66" s="126" t="s">
        <v>285</v>
      </c>
      <c r="D66" s="125" t="s">
        <v>286</v>
      </c>
      <c r="E66" s="125" t="s">
        <v>283</v>
      </c>
      <c r="F66" s="125" t="s">
        <v>287</v>
      </c>
      <c r="G66" s="36">
        <v>71314</v>
      </c>
      <c r="H66" s="37">
        <v>7924</v>
      </c>
      <c r="I66" s="38">
        <v>7949</v>
      </c>
      <c r="J66" s="38">
        <v>0</v>
      </c>
      <c r="K66" s="38">
        <v>0</v>
      </c>
      <c r="L66" s="38">
        <v>0</v>
      </c>
      <c r="M66" s="38">
        <v>0</v>
      </c>
      <c r="N66" s="38">
        <v>0</v>
      </c>
      <c r="O66" s="38">
        <v>0</v>
      </c>
      <c r="P66" s="38">
        <v>0</v>
      </c>
      <c r="Q66" s="39">
        <f t="shared" si="0"/>
        <v>7949</v>
      </c>
      <c r="R66" s="35"/>
      <c r="S66" s="35"/>
      <c r="T66" s="35"/>
      <c r="U66" s="35"/>
      <c r="V66" s="35"/>
      <c r="W66" s="35"/>
      <c r="X66" s="35"/>
      <c r="Y66" s="35"/>
    </row>
    <row r="67" spans="1:39" s="32" customFormat="1" ht="38.25" x14ac:dyDescent="0.2">
      <c r="A67" s="121">
        <v>60</v>
      </c>
      <c r="B67" s="125" t="s">
        <v>72</v>
      </c>
      <c r="C67" s="126" t="s">
        <v>288</v>
      </c>
      <c r="D67" s="125" t="s">
        <v>289</v>
      </c>
      <c r="E67" s="125" t="s">
        <v>290</v>
      </c>
      <c r="F67" s="125" t="s">
        <v>291</v>
      </c>
      <c r="G67" s="36">
        <v>228362</v>
      </c>
      <c r="H67" s="37">
        <v>208116</v>
      </c>
      <c r="I67" s="38">
        <v>14425</v>
      </c>
      <c r="J67" s="38">
        <v>18273</v>
      </c>
      <c r="K67" s="38">
        <v>17814</v>
      </c>
      <c r="L67" s="38">
        <v>17397</v>
      </c>
      <c r="M67" s="38">
        <v>16980</v>
      </c>
      <c r="N67" s="38">
        <v>16578</v>
      </c>
      <c r="O67" s="38">
        <v>16143</v>
      </c>
      <c r="P67" s="38">
        <v>177087</v>
      </c>
      <c r="Q67" s="39">
        <f t="shared" si="0"/>
        <v>294697</v>
      </c>
      <c r="R67" s="35"/>
      <c r="S67" s="35"/>
      <c r="T67" s="35"/>
      <c r="U67" s="35"/>
      <c r="V67" s="35"/>
      <c r="W67" s="35"/>
      <c r="X67" s="35"/>
      <c r="Y67" s="35"/>
    </row>
    <row r="68" spans="1:39" s="32" customFormat="1" ht="51" x14ac:dyDescent="0.2">
      <c r="A68" s="127">
        <v>61</v>
      </c>
      <c r="B68" s="125" t="s">
        <v>72</v>
      </c>
      <c r="C68" s="126" t="s">
        <v>292</v>
      </c>
      <c r="D68" s="125" t="s">
        <v>293</v>
      </c>
      <c r="E68" s="125" t="s">
        <v>294</v>
      </c>
      <c r="F68" s="125" t="s">
        <v>269</v>
      </c>
      <c r="G68" s="36">
        <v>400000</v>
      </c>
      <c r="H68" s="37">
        <v>240000</v>
      </c>
      <c r="I68" s="38">
        <v>44578</v>
      </c>
      <c r="J68" s="38">
        <v>48078</v>
      </c>
      <c r="K68" s="38">
        <v>46531</v>
      </c>
      <c r="L68" s="38">
        <v>44836</v>
      </c>
      <c r="M68" s="38">
        <v>43136</v>
      </c>
      <c r="N68" s="38">
        <v>41437</v>
      </c>
      <c r="O68" s="38">
        <v>93</v>
      </c>
      <c r="P68" s="38">
        <v>0</v>
      </c>
      <c r="Q68" s="39">
        <f t="shared" si="0"/>
        <v>268689</v>
      </c>
      <c r="R68" s="35"/>
      <c r="S68" s="35"/>
      <c r="T68" s="35"/>
      <c r="U68" s="35"/>
      <c r="V68" s="35"/>
      <c r="W68" s="35"/>
      <c r="X68" s="35"/>
      <c r="Y68" s="35"/>
    </row>
    <row r="69" spans="1:39" s="32" customFormat="1" ht="63.75" x14ac:dyDescent="0.2">
      <c r="A69" s="121">
        <v>62</v>
      </c>
      <c r="B69" s="125" t="s">
        <v>72</v>
      </c>
      <c r="C69" s="126" t="s">
        <v>295</v>
      </c>
      <c r="D69" s="125" t="s">
        <v>296</v>
      </c>
      <c r="E69" s="125" t="s">
        <v>297</v>
      </c>
      <c r="F69" s="125" t="s">
        <v>298</v>
      </c>
      <c r="G69" s="36">
        <v>78281</v>
      </c>
      <c r="H69" s="37">
        <v>16920</v>
      </c>
      <c r="I69" s="38">
        <v>8752</v>
      </c>
      <c r="J69" s="38">
        <v>8762</v>
      </c>
      <c r="K69" s="38">
        <v>20</v>
      </c>
      <c r="L69" s="38">
        <v>0</v>
      </c>
      <c r="M69" s="38">
        <v>0</v>
      </c>
      <c r="N69" s="38">
        <v>0</v>
      </c>
      <c r="O69" s="38">
        <v>0</v>
      </c>
      <c r="P69" s="38">
        <v>0</v>
      </c>
      <c r="Q69" s="39">
        <f t="shared" si="0"/>
        <v>17534</v>
      </c>
      <c r="R69" s="35"/>
      <c r="S69" s="35"/>
      <c r="T69" s="35"/>
      <c r="U69" s="35"/>
      <c r="V69" s="35"/>
      <c r="W69" s="35"/>
      <c r="X69" s="35"/>
      <c r="Y69" s="35"/>
    </row>
    <row r="70" spans="1:39" s="32" customFormat="1" ht="63.75" x14ac:dyDescent="0.2">
      <c r="A70" s="121">
        <v>63</v>
      </c>
      <c r="B70" s="125" t="s">
        <v>72</v>
      </c>
      <c r="C70" s="126" t="s">
        <v>299</v>
      </c>
      <c r="D70" s="125" t="s">
        <v>300</v>
      </c>
      <c r="E70" s="125" t="s">
        <v>297</v>
      </c>
      <c r="F70" s="125" t="s">
        <v>301</v>
      </c>
      <c r="G70" s="36">
        <v>277402</v>
      </c>
      <c r="H70" s="37">
        <v>43974</v>
      </c>
      <c r="I70" s="38">
        <v>5070</v>
      </c>
      <c r="J70" s="38">
        <v>5845</v>
      </c>
      <c r="K70" s="38">
        <v>5672</v>
      </c>
      <c r="L70" s="38">
        <v>5495</v>
      </c>
      <c r="M70" s="38">
        <v>5317</v>
      </c>
      <c r="N70" s="38">
        <v>5141</v>
      </c>
      <c r="O70" s="38">
        <v>4961</v>
      </c>
      <c r="P70" s="38">
        <v>15969</v>
      </c>
      <c r="Q70" s="39">
        <f t="shared" si="0"/>
        <v>53470</v>
      </c>
      <c r="R70" s="35"/>
      <c r="S70" s="35"/>
      <c r="T70" s="35"/>
      <c r="U70" s="35"/>
      <c r="V70" s="35"/>
      <c r="W70" s="35"/>
      <c r="X70" s="35"/>
      <c r="Y70" s="35"/>
    </row>
    <row r="71" spans="1:39" s="32" customFormat="1" ht="51" x14ac:dyDescent="0.2">
      <c r="A71" s="121">
        <v>64</v>
      </c>
      <c r="B71" s="125" t="s">
        <v>72</v>
      </c>
      <c r="C71" s="126" t="s">
        <v>302</v>
      </c>
      <c r="D71" s="125" t="s">
        <v>303</v>
      </c>
      <c r="E71" s="125" t="s">
        <v>297</v>
      </c>
      <c r="F71" s="125" t="s">
        <v>298</v>
      </c>
      <c r="G71" s="36">
        <v>95373</v>
      </c>
      <c r="H71" s="37">
        <v>19792</v>
      </c>
      <c r="I71" s="38">
        <v>10238</v>
      </c>
      <c r="J71" s="38">
        <v>10249</v>
      </c>
      <c r="K71" s="38">
        <v>23</v>
      </c>
      <c r="L71" s="38">
        <v>0</v>
      </c>
      <c r="M71" s="38">
        <v>0</v>
      </c>
      <c r="N71" s="38">
        <v>0</v>
      </c>
      <c r="O71" s="38">
        <v>0</v>
      </c>
      <c r="P71" s="38">
        <v>0</v>
      </c>
      <c r="Q71" s="39">
        <f t="shared" si="0"/>
        <v>20510</v>
      </c>
      <c r="R71" s="35"/>
      <c r="S71" s="35"/>
      <c r="T71" s="35"/>
      <c r="U71" s="35"/>
      <c r="V71" s="35"/>
      <c r="W71" s="35"/>
      <c r="X71" s="35"/>
      <c r="Y71" s="35"/>
    </row>
    <row r="72" spans="1:39" s="32" customFormat="1" ht="63.75" x14ac:dyDescent="0.2">
      <c r="A72" s="121">
        <v>65</v>
      </c>
      <c r="B72" s="125" t="s">
        <v>72</v>
      </c>
      <c r="C72" s="126" t="s">
        <v>304</v>
      </c>
      <c r="D72" s="125" t="s">
        <v>305</v>
      </c>
      <c r="E72" s="125" t="s">
        <v>297</v>
      </c>
      <c r="F72" s="125" t="s">
        <v>306</v>
      </c>
      <c r="G72" s="36">
        <v>188520</v>
      </c>
      <c r="H72" s="37">
        <v>89536</v>
      </c>
      <c r="I72" s="38">
        <v>12969</v>
      </c>
      <c r="J72" s="38">
        <v>14436</v>
      </c>
      <c r="K72" s="38">
        <v>13970</v>
      </c>
      <c r="L72" s="38">
        <v>13496</v>
      </c>
      <c r="M72" s="38">
        <v>13020</v>
      </c>
      <c r="N72" s="38">
        <v>12547</v>
      </c>
      <c r="O72" s="38">
        <v>12068</v>
      </c>
      <c r="P72" s="38">
        <v>11619</v>
      </c>
      <c r="Q72" s="39">
        <f t="shared" ref="Q72:Q135" si="1">SUM(I72:P72)</f>
        <v>104125</v>
      </c>
      <c r="R72" s="35"/>
      <c r="S72" s="35"/>
      <c r="T72" s="35"/>
      <c r="U72" s="35"/>
      <c r="V72" s="35"/>
      <c r="W72" s="35"/>
      <c r="X72" s="35"/>
      <c r="Y72" s="35"/>
    </row>
    <row r="73" spans="1:39" s="32" customFormat="1" ht="63.75" x14ac:dyDescent="0.2">
      <c r="A73" s="127">
        <v>66</v>
      </c>
      <c r="B73" s="125" t="s">
        <v>72</v>
      </c>
      <c r="C73" s="126" t="s">
        <v>307</v>
      </c>
      <c r="D73" s="125" t="s">
        <v>308</v>
      </c>
      <c r="E73" s="125" t="s">
        <v>297</v>
      </c>
      <c r="F73" s="125" t="s">
        <v>309</v>
      </c>
      <c r="G73" s="36">
        <v>85339</v>
      </c>
      <c r="H73" s="37">
        <v>24288</v>
      </c>
      <c r="I73" s="38">
        <v>8543</v>
      </c>
      <c r="J73" s="38">
        <v>8728</v>
      </c>
      <c r="K73" s="38">
        <v>8386</v>
      </c>
      <c r="L73" s="38">
        <v>19</v>
      </c>
      <c r="M73" s="38">
        <v>0</v>
      </c>
      <c r="N73" s="38">
        <v>0</v>
      </c>
      <c r="O73" s="38">
        <v>0</v>
      </c>
      <c r="P73" s="38">
        <v>0</v>
      </c>
      <c r="Q73" s="39">
        <f t="shared" si="1"/>
        <v>25676</v>
      </c>
      <c r="R73" s="35"/>
      <c r="S73" s="35"/>
      <c r="T73" s="35"/>
      <c r="U73" s="35"/>
      <c r="V73" s="35"/>
      <c r="W73" s="35"/>
      <c r="X73" s="35"/>
      <c r="Y73" s="35"/>
    </row>
    <row r="74" spans="1:39" s="32" customFormat="1" ht="51" x14ac:dyDescent="0.2">
      <c r="A74" s="121">
        <v>67</v>
      </c>
      <c r="B74" s="125" t="s">
        <v>72</v>
      </c>
      <c r="C74" s="126" t="s">
        <v>310</v>
      </c>
      <c r="D74" s="125" t="s">
        <v>311</v>
      </c>
      <c r="E74" s="125" t="s">
        <v>297</v>
      </c>
      <c r="F74" s="125" t="s">
        <v>312</v>
      </c>
      <c r="G74" s="36">
        <v>198864</v>
      </c>
      <c r="H74" s="37">
        <v>129168</v>
      </c>
      <c r="I74" s="38">
        <v>13829</v>
      </c>
      <c r="J74" s="38">
        <v>16152</v>
      </c>
      <c r="K74" s="38">
        <v>15690</v>
      </c>
      <c r="L74" s="38">
        <v>15214</v>
      </c>
      <c r="M74" s="38">
        <v>14736</v>
      </c>
      <c r="N74" s="38">
        <v>14266</v>
      </c>
      <c r="O74" s="38">
        <v>13781</v>
      </c>
      <c r="P74" s="38">
        <v>56133</v>
      </c>
      <c r="Q74" s="39">
        <f t="shared" si="1"/>
        <v>159801</v>
      </c>
      <c r="R74" s="35"/>
      <c r="S74" s="35"/>
      <c r="T74" s="35"/>
      <c r="U74" s="35"/>
      <c r="V74" s="35"/>
      <c r="W74" s="35"/>
      <c r="X74" s="35"/>
      <c r="Y74" s="35"/>
    </row>
    <row r="75" spans="1:39" s="32" customFormat="1" ht="63.75" x14ac:dyDescent="0.2">
      <c r="A75" s="121">
        <v>68</v>
      </c>
      <c r="B75" s="125" t="s">
        <v>72</v>
      </c>
      <c r="C75" s="126" t="s">
        <v>313</v>
      </c>
      <c r="D75" s="125" t="s">
        <v>314</v>
      </c>
      <c r="E75" s="125" t="s">
        <v>297</v>
      </c>
      <c r="F75" s="125" t="s">
        <v>315</v>
      </c>
      <c r="G75" s="36">
        <v>227673</v>
      </c>
      <c r="H75" s="37">
        <v>169322</v>
      </c>
      <c r="I75" s="38">
        <v>14354</v>
      </c>
      <c r="J75" s="38">
        <v>17560</v>
      </c>
      <c r="K75" s="38">
        <v>17115</v>
      </c>
      <c r="L75" s="38">
        <v>16652</v>
      </c>
      <c r="M75" s="38">
        <v>16188</v>
      </c>
      <c r="N75" s="38">
        <v>15736</v>
      </c>
      <c r="O75" s="38">
        <v>15259</v>
      </c>
      <c r="P75" s="38">
        <v>111000</v>
      </c>
      <c r="Q75" s="39">
        <f t="shared" si="1"/>
        <v>223864</v>
      </c>
      <c r="R75" s="35"/>
      <c r="S75" s="35"/>
      <c r="T75" s="35"/>
      <c r="U75" s="35"/>
      <c r="V75" s="35"/>
      <c r="W75" s="35"/>
      <c r="X75" s="35"/>
      <c r="Y75" s="35"/>
    </row>
    <row r="76" spans="1:39" s="32" customFormat="1" ht="38.25" x14ac:dyDescent="0.2">
      <c r="A76" s="121">
        <v>69</v>
      </c>
      <c r="B76" s="125" t="s">
        <v>72</v>
      </c>
      <c r="C76" s="126" t="s">
        <v>316</v>
      </c>
      <c r="D76" s="125" t="s">
        <v>317</v>
      </c>
      <c r="E76" s="125" t="s">
        <v>318</v>
      </c>
      <c r="F76" s="125" t="s">
        <v>319</v>
      </c>
      <c r="G76" s="36">
        <v>10991671</v>
      </c>
      <c r="H76" s="37">
        <v>6361650</v>
      </c>
      <c r="I76" s="38">
        <v>973050</v>
      </c>
      <c r="J76" s="38">
        <v>1006087</v>
      </c>
      <c r="K76" s="38">
        <v>918598</v>
      </c>
      <c r="L76" s="38">
        <v>881932</v>
      </c>
      <c r="M76" s="38">
        <v>790588</v>
      </c>
      <c r="N76" s="38">
        <v>596495</v>
      </c>
      <c r="O76" s="38">
        <v>470887</v>
      </c>
      <c r="P76" s="38">
        <v>2141081</v>
      </c>
      <c r="Q76" s="39">
        <f t="shared" si="1"/>
        <v>7778718</v>
      </c>
      <c r="R76" s="35"/>
      <c r="S76" s="35"/>
      <c r="T76" s="35"/>
      <c r="U76" s="35"/>
      <c r="V76" s="35"/>
      <c r="W76" s="35"/>
      <c r="X76" s="35"/>
      <c r="Y76" s="35"/>
      <c r="AM76" s="58"/>
    </row>
    <row r="77" spans="1:39" s="32" customFormat="1" ht="38.25" x14ac:dyDescent="0.2">
      <c r="A77" s="127">
        <v>70</v>
      </c>
      <c r="B77" s="125" t="s">
        <v>72</v>
      </c>
      <c r="C77" s="126" t="s">
        <v>320</v>
      </c>
      <c r="D77" s="125" t="s">
        <v>321</v>
      </c>
      <c r="E77" s="125" t="s">
        <v>322</v>
      </c>
      <c r="F77" s="125" t="s">
        <v>323</v>
      </c>
      <c r="G77" s="36">
        <v>126687</v>
      </c>
      <c r="H77" s="37">
        <v>12670</v>
      </c>
      <c r="I77" s="38">
        <v>12798</v>
      </c>
      <c r="J77" s="38">
        <v>0</v>
      </c>
      <c r="K77" s="38">
        <v>0</v>
      </c>
      <c r="L77" s="38">
        <v>0</v>
      </c>
      <c r="M77" s="38">
        <v>0</v>
      </c>
      <c r="N77" s="38">
        <v>0</v>
      </c>
      <c r="O77" s="38">
        <v>0</v>
      </c>
      <c r="P77" s="38">
        <v>0</v>
      </c>
      <c r="Q77" s="39">
        <f t="shared" si="1"/>
        <v>12798</v>
      </c>
      <c r="R77" s="35"/>
      <c r="S77" s="35"/>
      <c r="T77" s="35"/>
      <c r="U77" s="35"/>
      <c r="V77" s="35"/>
      <c r="W77" s="35"/>
      <c r="X77" s="35"/>
      <c r="Y77" s="35"/>
      <c r="AM77" s="58"/>
    </row>
    <row r="78" spans="1:39" s="32" customFormat="1" ht="38.25" x14ac:dyDescent="0.2">
      <c r="A78" s="121">
        <v>71</v>
      </c>
      <c r="B78" s="125" t="s">
        <v>72</v>
      </c>
      <c r="C78" s="126" t="s">
        <v>324</v>
      </c>
      <c r="D78" s="125" t="s">
        <v>325</v>
      </c>
      <c r="E78" s="125" t="s">
        <v>326</v>
      </c>
      <c r="F78" s="125" t="s">
        <v>327</v>
      </c>
      <c r="G78" s="36">
        <v>386344</v>
      </c>
      <c r="H78" s="37">
        <v>223674</v>
      </c>
      <c r="I78" s="38">
        <v>45321</v>
      </c>
      <c r="J78" s="38">
        <v>48433</v>
      </c>
      <c r="K78" s="38">
        <v>46756</v>
      </c>
      <c r="L78" s="38">
        <v>44940</v>
      </c>
      <c r="M78" s="38">
        <v>43118</v>
      </c>
      <c r="N78" s="38">
        <v>20974</v>
      </c>
      <c r="O78" s="38">
        <v>0</v>
      </c>
      <c r="P78" s="38">
        <v>0</v>
      </c>
      <c r="Q78" s="39">
        <f t="shared" si="1"/>
        <v>249542</v>
      </c>
      <c r="R78" s="35"/>
      <c r="S78" s="35"/>
      <c r="T78" s="35"/>
      <c r="U78" s="35"/>
      <c r="V78" s="35"/>
      <c r="W78" s="35"/>
      <c r="X78" s="35"/>
      <c r="Y78" s="35"/>
      <c r="AM78" s="58"/>
    </row>
    <row r="79" spans="1:39" s="32" customFormat="1" ht="38.25" x14ac:dyDescent="0.2">
      <c r="A79" s="121">
        <v>72</v>
      </c>
      <c r="B79" s="125" t="s">
        <v>72</v>
      </c>
      <c r="C79" s="126" t="s">
        <v>328</v>
      </c>
      <c r="D79" s="125" t="s">
        <v>329</v>
      </c>
      <c r="E79" s="125" t="s">
        <v>330</v>
      </c>
      <c r="F79" s="125" t="s">
        <v>331</v>
      </c>
      <c r="G79" s="36">
        <v>66476</v>
      </c>
      <c r="H79" s="37">
        <v>10497</v>
      </c>
      <c r="I79" s="38">
        <v>10616</v>
      </c>
      <c r="J79" s="38">
        <v>0</v>
      </c>
      <c r="K79" s="38">
        <v>0</v>
      </c>
      <c r="L79" s="38">
        <v>0</v>
      </c>
      <c r="M79" s="38">
        <v>0</v>
      </c>
      <c r="N79" s="38">
        <v>0</v>
      </c>
      <c r="O79" s="38">
        <v>0</v>
      </c>
      <c r="P79" s="38">
        <v>0</v>
      </c>
      <c r="Q79" s="39">
        <f t="shared" si="1"/>
        <v>10616</v>
      </c>
      <c r="R79" s="35"/>
      <c r="S79" s="35"/>
      <c r="T79" s="35"/>
      <c r="U79" s="35"/>
      <c r="V79" s="35"/>
      <c r="W79" s="35"/>
      <c r="X79" s="35"/>
      <c r="Y79" s="35"/>
      <c r="AM79" s="58"/>
    </row>
    <row r="80" spans="1:39" s="32" customFormat="1" ht="89.25" x14ac:dyDescent="0.2">
      <c r="A80" s="121">
        <v>73</v>
      </c>
      <c r="B80" s="125" t="s">
        <v>72</v>
      </c>
      <c r="C80" s="126" t="s">
        <v>332</v>
      </c>
      <c r="D80" s="125" t="s">
        <v>333</v>
      </c>
      <c r="E80" s="125" t="s">
        <v>330</v>
      </c>
      <c r="F80" s="125" t="s">
        <v>334</v>
      </c>
      <c r="G80" s="36">
        <v>622067</v>
      </c>
      <c r="H80" s="37">
        <v>587924</v>
      </c>
      <c r="I80" s="38">
        <v>33605</v>
      </c>
      <c r="J80" s="38">
        <v>42409</v>
      </c>
      <c r="K80" s="38">
        <v>41470</v>
      </c>
      <c r="L80" s="38">
        <v>40584</v>
      </c>
      <c r="M80" s="38">
        <v>39697</v>
      </c>
      <c r="N80" s="38">
        <v>38851</v>
      </c>
      <c r="O80" s="38">
        <v>37920</v>
      </c>
      <c r="P80" s="38">
        <v>490079</v>
      </c>
      <c r="Q80" s="39">
        <f t="shared" si="1"/>
        <v>764615</v>
      </c>
      <c r="R80" s="35"/>
      <c r="S80" s="35"/>
      <c r="T80" s="35"/>
      <c r="U80" s="35"/>
      <c r="V80" s="35"/>
      <c r="W80" s="35"/>
      <c r="X80" s="35"/>
      <c r="Y80" s="35"/>
      <c r="AM80" s="58"/>
    </row>
    <row r="81" spans="1:39" s="32" customFormat="1" ht="102" x14ac:dyDescent="0.2">
      <c r="A81" s="121">
        <v>74</v>
      </c>
      <c r="B81" s="40" t="s">
        <v>72</v>
      </c>
      <c r="C81" s="132" t="s">
        <v>335</v>
      </c>
      <c r="D81" s="133" t="s">
        <v>336</v>
      </c>
      <c r="E81" s="42" t="s">
        <v>337</v>
      </c>
      <c r="F81" s="42" t="s">
        <v>338</v>
      </c>
      <c r="G81" s="43">
        <v>825403</v>
      </c>
      <c r="H81" s="44">
        <v>87515</v>
      </c>
      <c r="I81" s="44">
        <v>16780</v>
      </c>
      <c r="J81" s="44">
        <v>17770</v>
      </c>
      <c r="K81" s="44">
        <v>17210</v>
      </c>
      <c r="L81" s="44">
        <v>16658</v>
      </c>
      <c r="M81" s="44">
        <v>16104</v>
      </c>
      <c r="N81" s="44">
        <v>11721</v>
      </c>
      <c r="O81" s="45">
        <v>0</v>
      </c>
      <c r="P81" s="44">
        <v>0</v>
      </c>
      <c r="Q81" s="46">
        <f t="shared" si="1"/>
        <v>96243</v>
      </c>
      <c r="R81" s="35"/>
      <c r="S81" s="35"/>
      <c r="T81" s="35"/>
      <c r="U81" s="35"/>
      <c r="V81" s="35"/>
      <c r="W81" s="35"/>
      <c r="X81" s="35"/>
      <c r="Y81" s="35"/>
      <c r="AM81" s="58"/>
    </row>
    <row r="82" spans="1:39" s="32" customFormat="1" ht="25.5" x14ac:dyDescent="0.2">
      <c r="A82" s="127">
        <v>75</v>
      </c>
      <c r="B82" s="125" t="s">
        <v>72</v>
      </c>
      <c r="C82" s="126" t="s">
        <v>339</v>
      </c>
      <c r="D82" s="125" t="s">
        <v>340</v>
      </c>
      <c r="E82" s="125" t="s">
        <v>341</v>
      </c>
      <c r="F82" s="125" t="s">
        <v>269</v>
      </c>
      <c r="G82" s="36">
        <v>1450422</v>
      </c>
      <c r="H82" s="37">
        <v>490692</v>
      </c>
      <c r="I82" s="38">
        <v>148181</v>
      </c>
      <c r="J82" s="38">
        <v>91412</v>
      </c>
      <c r="K82" s="38">
        <v>77632</v>
      </c>
      <c r="L82" s="38">
        <v>75135</v>
      </c>
      <c r="M82" s="38">
        <v>72660</v>
      </c>
      <c r="N82" s="38">
        <v>70183</v>
      </c>
      <c r="O82" s="38">
        <v>136</v>
      </c>
      <c r="P82" s="38">
        <v>0</v>
      </c>
      <c r="Q82" s="39">
        <f t="shared" si="1"/>
        <v>535339</v>
      </c>
      <c r="R82" s="35"/>
      <c r="S82" s="35"/>
      <c r="T82" s="35"/>
      <c r="U82" s="35"/>
      <c r="V82" s="35"/>
      <c r="W82" s="35"/>
      <c r="X82" s="35"/>
      <c r="Y82" s="35"/>
      <c r="AM82" s="58"/>
    </row>
    <row r="83" spans="1:39" s="32" customFormat="1" ht="51" x14ac:dyDescent="0.2">
      <c r="A83" s="121">
        <v>76</v>
      </c>
      <c r="B83" s="125" t="s">
        <v>72</v>
      </c>
      <c r="C83" s="126" t="s">
        <v>342</v>
      </c>
      <c r="D83" s="125" t="s">
        <v>343</v>
      </c>
      <c r="E83" s="125" t="s">
        <v>344</v>
      </c>
      <c r="F83" s="125" t="s">
        <v>92</v>
      </c>
      <c r="G83" s="36">
        <v>187540</v>
      </c>
      <c r="H83" s="37">
        <v>110607</v>
      </c>
      <c r="I83" s="38">
        <v>21130</v>
      </c>
      <c r="J83" s="38">
        <v>22459</v>
      </c>
      <c r="K83" s="38">
        <v>21751</v>
      </c>
      <c r="L83" s="38">
        <v>21053</v>
      </c>
      <c r="M83" s="38">
        <v>20353</v>
      </c>
      <c r="N83" s="38">
        <v>14829</v>
      </c>
      <c r="O83" s="38">
        <v>0</v>
      </c>
      <c r="P83" s="38">
        <v>0</v>
      </c>
      <c r="Q83" s="39">
        <f t="shared" si="1"/>
        <v>121575</v>
      </c>
      <c r="R83" s="35"/>
      <c r="S83" s="35"/>
      <c r="T83" s="35"/>
      <c r="U83" s="35"/>
      <c r="V83" s="35"/>
      <c r="W83" s="35"/>
      <c r="X83" s="35"/>
      <c r="Y83" s="35"/>
      <c r="AM83" s="58"/>
    </row>
    <row r="84" spans="1:39" s="32" customFormat="1" ht="51" x14ac:dyDescent="0.2">
      <c r="A84" s="121">
        <v>77</v>
      </c>
      <c r="B84" s="125" t="s">
        <v>72</v>
      </c>
      <c r="C84" s="126" t="s">
        <v>345</v>
      </c>
      <c r="D84" s="125" t="s">
        <v>346</v>
      </c>
      <c r="E84" s="125" t="s">
        <v>347</v>
      </c>
      <c r="F84" s="125" t="s">
        <v>348</v>
      </c>
      <c r="G84" s="36">
        <v>77923</v>
      </c>
      <c r="H84" s="37">
        <v>12306</v>
      </c>
      <c r="I84" s="38">
        <v>12588</v>
      </c>
      <c r="J84" s="38">
        <v>0</v>
      </c>
      <c r="K84" s="38">
        <v>0</v>
      </c>
      <c r="L84" s="38">
        <v>0</v>
      </c>
      <c r="M84" s="38">
        <v>0</v>
      </c>
      <c r="N84" s="38">
        <v>0</v>
      </c>
      <c r="O84" s="38">
        <v>0</v>
      </c>
      <c r="P84" s="38">
        <v>0</v>
      </c>
      <c r="Q84" s="39">
        <f t="shared" si="1"/>
        <v>12588</v>
      </c>
      <c r="R84" s="35"/>
      <c r="S84" s="35"/>
      <c r="T84" s="35"/>
      <c r="U84" s="35"/>
      <c r="V84" s="35"/>
      <c r="W84" s="35"/>
      <c r="X84" s="35"/>
      <c r="Y84" s="35"/>
      <c r="AM84" s="58"/>
    </row>
    <row r="85" spans="1:39" s="32" customFormat="1" ht="76.5" x14ac:dyDescent="0.2">
      <c r="A85" s="121">
        <v>78</v>
      </c>
      <c r="B85" s="125" t="s">
        <v>72</v>
      </c>
      <c r="C85" s="126" t="s">
        <v>349</v>
      </c>
      <c r="D85" s="125" t="s">
        <v>350</v>
      </c>
      <c r="E85" s="125" t="s">
        <v>351</v>
      </c>
      <c r="F85" s="125" t="s">
        <v>352</v>
      </c>
      <c r="G85" s="36">
        <v>496423</v>
      </c>
      <c r="H85" s="37">
        <v>425556</v>
      </c>
      <c r="I85" s="38">
        <v>35681</v>
      </c>
      <c r="J85" s="38">
        <v>38119</v>
      </c>
      <c r="K85" s="38">
        <v>37352</v>
      </c>
      <c r="L85" s="38">
        <v>36491</v>
      </c>
      <c r="M85" s="38">
        <v>35627</v>
      </c>
      <c r="N85" s="38">
        <v>34792</v>
      </c>
      <c r="O85" s="38">
        <v>33898</v>
      </c>
      <c r="P85" s="38">
        <v>323843</v>
      </c>
      <c r="Q85" s="39">
        <f t="shared" si="1"/>
        <v>575803</v>
      </c>
      <c r="R85" s="35"/>
      <c r="S85" s="35"/>
      <c r="T85" s="35"/>
      <c r="U85" s="35"/>
      <c r="V85" s="35"/>
      <c r="W85" s="35"/>
      <c r="X85" s="35"/>
      <c r="Y85" s="35"/>
      <c r="AM85" s="58"/>
    </row>
    <row r="86" spans="1:39" s="32" customFormat="1" ht="51" x14ac:dyDescent="0.2">
      <c r="A86" s="127">
        <v>79</v>
      </c>
      <c r="B86" s="125" t="s">
        <v>72</v>
      </c>
      <c r="C86" s="126" t="s">
        <v>353</v>
      </c>
      <c r="D86" s="125" t="s">
        <v>354</v>
      </c>
      <c r="E86" s="125" t="s">
        <v>355</v>
      </c>
      <c r="F86" s="125" t="s">
        <v>356</v>
      </c>
      <c r="G86" s="36">
        <v>61135</v>
      </c>
      <c r="H86" s="37">
        <v>44968</v>
      </c>
      <c r="I86" s="38">
        <v>5375</v>
      </c>
      <c r="J86" s="38">
        <v>5538</v>
      </c>
      <c r="K86" s="38">
        <v>5403</v>
      </c>
      <c r="L86" s="38">
        <v>5255</v>
      </c>
      <c r="M86" s="38">
        <v>5106</v>
      </c>
      <c r="N86" s="38">
        <v>4959</v>
      </c>
      <c r="O86" s="38">
        <v>4808</v>
      </c>
      <c r="P86" s="38">
        <v>17753</v>
      </c>
      <c r="Q86" s="39">
        <f t="shared" si="1"/>
        <v>54197</v>
      </c>
      <c r="R86" s="35"/>
      <c r="S86" s="35"/>
      <c r="T86" s="35"/>
      <c r="U86" s="35"/>
      <c r="V86" s="35"/>
      <c r="W86" s="35"/>
      <c r="X86" s="35"/>
      <c r="Y86" s="35"/>
      <c r="AM86" s="58"/>
    </row>
    <row r="87" spans="1:39" s="32" customFormat="1" ht="90.75" customHeight="1" x14ac:dyDescent="0.2">
      <c r="A87" s="121">
        <v>80</v>
      </c>
      <c r="B87" s="125" t="s">
        <v>72</v>
      </c>
      <c r="C87" s="126" t="s">
        <v>357</v>
      </c>
      <c r="D87" s="125" t="s">
        <v>358</v>
      </c>
      <c r="E87" s="125" t="s">
        <v>359</v>
      </c>
      <c r="F87" s="125" t="s">
        <v>360</v>
      </c>
      <c r="G87" s="36">
        <v>119137</v>
      </c>
      <c r="H87" s="37">
        <v>41435</v>
      </c>
      <c r="I87" s="38">
        <v>7325</v>
      </c>
      <c r="J87" s="38">
        <v>7965</v>
      </c>
      <c r="K87" s="38">
        <v>7701</v>
      </c>
      <c r="L87" s="38">
        <v>7424</v>
      </c>
      <c r="M87" s="38">
        <v>7146</v>
      </c>
      <c r="N87" s="38">
        <v>6868</v>
      </c>
      <c r="O87" s="38">
        <v>2260</v>
      </c>
      <c r="P87" s="38">
        <v>0</v>
      </c>
      <c r="Q87" s="39">
        <f t="shared" si="1"/>
        <v>46689</v>
      </c>
      <c r="R87" s="35"/>
      <c r="S87" s="35"/>
      <c r="T87" s="35"/>
      <c r="U87" s="35"/>
      <c r="V87" s="35"/>
      <c r="W87" s="35"/>
      <c r="X87" s="35"/>
      <c r="Y87" s="35"/>
    </row>
    <row r="88" spans="1:39" s="32" customFormat="1" ht="63.75" x14ac:dyDescent="0.2">
      <c r="A88" s="121">
        <v>81</v>
      </c>
      <c r="B88" s="125" t="s">
        <v>72</v>
      </c>
      <c r="C88" s="126" t="s">
        <v>361</v>
      </c>
      <c r="D88" s="125" t="s">
        <v>362</v>
      </c>
      <c r="E88" s="125" t="s">
        <v>363</v>
      </c>
      <c r="F88" s="125" t="s">
        <v>364</v>
      </c>
      <c r="G88" s="36">
        <v>847872</v>
      </c>
      <c r="H88" s="37">
        <v>539994</v>
      </c>
      <c r="I88" s="38">
        <v>42219</v>
      </c>
      <c r="J88" s="38">
        <v>52822</v>
      </c>
      <c r="K88" s="38">
        <v>51885</v>
      </c>
      <c r="L88" s="38">
        <v>50525</v>
      </c>
      <c r="M88" s="38">
        <v>49160</v>
      </c>
      <c r="N88" s="38">
        <v>47839</v>
      </c>
      <c r="O88" s="38">
        <v>46430</v>
      </c>
      <c r="P88" s="38">
        <v>397428</v>
      </c>
      <c r="Q88" s="39">
        <f t="shared" si="1"/>
        <v>738308</v>
      </c>
      <c r="R88" s="35"/>
      <c r="S88" s="35"/>
      <c r="T88" s="35"/>
      <c r="U88" s="35"/>
      <c r="V88" s="35"/>
      <c r="W88" s="35"/>
      <c r="X88" s="35"/>
      <c r="Y88" s="35"/>
    </row>
    <row r="89" spans="1:39" s="32" customFormat="1" ht="63.75" x14ac:dyDescent="0.2">
      <c r="A89" s="121">
        <v>82</v>
      </c>
      <c r="B89" s="125" t="s">
        <v>72</v>
      </c>
      <c r="C89" s="126" t="s">
        <v>365</v>
      </c>
      <c r="D89" s="125" t="s">
        <v>366</v>
      </c>
      <c r="E89" s="125" t="s">
        <v>367</v>
      </c>
      <c r="F89" s="125" t="s">
        <v>368</v>
      </c>
      <c r="G89" s="36">
        <v>773964</v>
      </c>
      <c r="H89" s="37">
        <v>160020</v>
      </c>
      <c r="I89" s="38">
        <v>21250</v>
      </c>
      <c r="J89" s="38">
        <v>23354</v>
      </c>
      <c r="K89" s="38">
        <v>22675</v>
      </c>
      <c r="L89" s="38">
        <v>22011</v>
      </c>
      <c r="M89" s="38">
        <v>21346</v>
      </c>
      <c r="N89" s="38">
        <v>20685</v>
      </c>
      <c r="O89" s="38">
        <v>20013</v>
      </c>
      <c r="P89" s="38">
        <v>33431</v>
      </c>
      <c r="Q89" s="39">
        <f t="shared" si="1"/>
        <v>184765</v>
      </c>
      <c r="R89" s="35"/>
      <c r="S89" s="35"/>
      <c r="T89" s="35"/>
      <c r="U89" s="35"/>
      <c r="V89" s="35"/>
      <c r="W89" s="35"/>
      <c r="X89" s="35"/>
      <c r="Y89" s="35"/>
    </row>
    <row r="90" spans="1:39" s="32" customFormat="1" ht="63.75" x14ac:dyDescent="0.2">
      <c r="A90" s="121">
        <v>83</v>
      </c>
      <c r="B90" s="125" t="s">
        <v>72</v>
      </c>
      <c r="C90" s="126" t="s">
        <v>369</v>
      </c>
      <c r="D90" s="125" t="s">
        <v>370</v>
      </c>
      <c r="E90" s="125" t="s">
        <v>371</v>
      </c>
      <c r="F90" s="125" t="s">
        <v>372</v>
      </c>
      <c r="G90" s="36">
        <v>517940</v>
      </c>
      <c r="H90" s="37">
        <v>50280</v>
      </c>
      <c r="I90" s="38">
        <v>14324</v>
      </c>
      <c r="J90" s="38">
        <v>14677</v>
      </c>
      <c r="K90" s="38">
        <v>14186</v>
      </c>
      <c r="L90" s="38">
        <v>10336</v>
      </c>
      <c r="M90" s="38">
        <v>0</v>
      </c>
      <c r="N90" s="38">
        <v>0</v>
      </c>
      <c r="O90" s="38">
        <v>0</v>
      </c>
      <c r="P90" s="38">
        <v>0</v>
      </c>
      <c r="Q90" s="39">
        <f t="shared" si="1"/>
        <v>53523</v>
      </c>
      <c r="R90" s="35"/>
      <c r="S90" s="35"/>
      <c r="T90" s="35"/>
      <c r="U90" s="35"/>
      <c r="V90" s="35"/>
      <c r="W90" s="35"/>
      <c r="X90" s="35"/>
      <c r="Y90" s="35"/>
    </row>
    <row r="91" spans="1:39" s="32" customFormat="1" ht="63.75" x14ac:dyDescent="0.2">
      <c r="A91" s="127">
        <v>84</v>
      </c>
      <c r="B91" s="125" t="s">
        <v>72</v>
      </c>
      <c r="C91" s="126" t="s">
        <v>373</v>
      </c>
      <c r="D91" s="125" t="s">
        <v>374</v>
      </c>
      <c r="E91" s="125" t="s">
        <v>371</v>
      </c>
      <c r="F91" s="125" t="s">
        <v>375</v>
      </c>
      <c r="G91" s="36">
        <v>522498</v>
      </c>
      <c r="H91" s="37">
        <v>56800</v>
      </c>
      <c r="I91" s="38">
        <v>12409</v>
      </c>
      <c r="J91" s="38">
        <v>12953</v>
      </c>
      <c r="K91" s="38">
        <v>12536</v>
      </c>
      <c r="L91" s="38">
        <v>12123</v>
      </c>
      <c r="M91" s="38">
        <v>11710</v>
      </c>
      <c r="N91" s="38">
        <v>23</v>
      </c>
      <c r="O91" s="38">
        <v>0</v>
      </c>
      <c r="P91" s="38">
        <v>0</v>
      </c>
      <c r="Q91" s="39">
        <f t="shared" si="1"/>
        <v>61754</v>
      </c>
      <c r="R91" s="35"/>
      <c r="S91" s="35"/>
      <c r="T91" s="35"/>
      <c r="U91" s="35"/>
      <c r="V91" s="35"/>
      <c r="W91" s="35"/>
      <c r="X91" s="35"/>
      <c r="Y91" s="35"/>
    </row>
    <row r="92" spans="1:39" s="32" customFormat="1" ht="63.75" x14ac:dyDescent="0.2">
      <c r="A92" s="121">
        <v>85</v>
      </c>
      <c r="B92" s="125" t="s">
        <v>72</v>
      </c>
      <c r="C92" s="126" t="s">
        <v>376</v>
      </c>
      <c r="D92" s="125" t="s">
        <v>377</v>
      </c>
      <c r="E92" s="125" t="s">
        <v>371</v>
      </c>
      <c r="F92" s="125" t="s">
        <v>309</v>
      </c>
      <c r="G92" s="36">
        <v>441877</v>
      </c>
      <c r="H92" s="37">
        <v>40032</v>
      </c>
      <c r="I92" s="38">
        <v>14063</v>
      </c>
      <c r="J92" s="38">
        <v>14241</v>
      </c>
      <c r="K92" s="38">
        <v>13754</v>
      </c>
      <c r="L92" s="38">
        <v>27</v>
      </c>
      <c r="M92" s="38">
        <v>0</v>
      </c>
      <c r="N92" s="38">
        <v>0</v>
      </c>
      <c r="O92" s="38">
        <v>0</v>
      </c>
      <c r="P92" s="38">
        <v>0</v>
      </c>
      <c r="Q92" s="39">
        <f t="shared" si="1"/>
        <v>42085</v>
      </c>
      <c r="R92" s="35"/>
      <c r="S92" s="35"/>
      <c r="T92" s="35"/>
      <c r="U92" s="35"/>
      <c r="V92" s="35"/>
      <c r="W92" s="35"/>
      <c r="X92" s="35"/>
      <c r="Y92" s="35"/>
    </row>
    <row r="93" spans="1:39" s="32" customFormat="1" ht="102.75" customHeight="1" x14ac:dyDescent="0.2">
      <c r="A93" s="121">
        <v>86</v>
      </c>
      <c r="B93" s="125" t="s">
        <v>72</v>
      </c>
      <c r="C93" s="126" t="s">
        <v>378</v>
      </c>
      <c r="D93" s="125" t="s">
        <v>379</v>
      </c>
      <c r="E93" s="125" t="s">
        <v>380</v>
      </c>
      <c r="F93" s="125" t="s">
        <v>381</v>
      </c>
      <c r="G93" s="36">
        <v>184000</v>
      </c>
      <c r="H93" s="37">
        <v>157728</v>
      </c>
      <c r="I93" s="38">
        <v>17336</v>
      </c>
      <c r="J93" s="38">
        <v>18234</v>
      </c>
      <c r="K93" s="38">
        <v>17851</v>
      </c>
      <c r="L93" s="38">
        <v>17374</v>
      </c>
      <c r="M93" s="38">
        <v>16896</v>
      </c>
      <c r="N93" s="38">
        <v>16425</v>
      </c>
      <c r="O93" s="38">
        <v>15938</v>
      </c>
      <c r="P93" s="38">
        <v>72540</v>
      </c>
      <c r="Q93" s="39">
        <f t="shared" si="1"/>
        <v>192594</v>
      </c>
      <c r="R93" s="35"/>
      <c r="S93" s="35"/>
      <c r="T93" s="35"/>
      <c r="U93" s="35"/>
      <c r="V93" s="35"/>
      <c r="W93" s="35"/>
      <c r="X93" s="35"/>
      <c r="Y93" s="35"/>
    </row>
    <row r="94" spans="1:39" s="32" customFormat="1" ht="89.25" x14ac:dyDescent="0.2">
      <c r="A94" s="121">
        <v>87</v>
      </c>
      <c r="B94" s="40" t="s">
        <v>72</v>
      </c>
      <c r="C94" s="132" t="s">
        <v>382</v>
      </c>
      <c r="D94" s="133" t="s">
        <v>383</v>
      </c>
      <c r="E94" s="42" t="s">
        <v>384</v>
      </c>
      <c r="F94" s="42" t="s">
        <v>385</v>
      </c>
      <c r="G94" s="43">
        <v>360066</v>
      </c>
      <c r="H94" s="44">
        <v>303534</v>
      </c>
      <c r="I94" s="44">
        <v>27303</v>
      </c>
      <c r="J94" s="44">
        <v>31437</v>
      </c>
      <c r="K94" s="44">
        <v>30968</v>
      </c>
      <c r="L94" s="44">
        <v>30098</v>
      </c>
      <c r="M94" s="44">
        <v>29226</v>
      </c>
      <c r="N94" s="44">
        <v>28379</v>
      </c>
      <c r="O94" s="45">
        <v>27481</v>
      </c>
      <c r="P94" s="44">
        <v>212498</v>
      </c>
      <c r="Q94" s="46">
        <f t="shared" si="1"/>
        <v>417390</v>
      </c>
      <c r="R94" s="35"/>
      <c r="S94" s="35"/>
      <c r="T94" s="35"/>
      <c r="U94" s="35"/>
      <c r="V94" s="35"/>
      <c r="W94" s="35"/>
      <c r="X94" s="35"/>
      <c r="Y94" s="35"/>
    </row>
    <row r="95" spans="1:39" s="32" customFormat="1" ht="63.75" x14ac:dyDescent="0.2">
      <c r="A95" s="127">
        <v>88</v>
      </c>
      <c r="B95" s="125" t="s">
        <v>72</v>
      </c>
      <c r="C95" s="126" t="s">
        <v>386</v>
      </c>
      <c r="D95" s="125" t="s">
        <v>387</v>
      </c>
      <c r="E95" s="125" t="s">
        <v>388</v>
      </c>
      <c r="F95" s="125" t="s">
        <v>389</v>
      </c>
      <c r="G95" s="36">
        <v>2118102</v>
      </c>
      <c r="H95" s="37">
        <v>1657479</v>
      </c>
      <c r="I95" s="38">
        <v>123620</v>
      </c>
      <c r="J95" s="38">
        <v>147536</v>
      </c>
      <c r="K95" s="38">
        <v>145909</v>
      </c>
      <c r="L95" s="38">
        <v>142374</v>
      </c>
      <c r="M95" s="38">
        <v>138829</v>
      </c>
      <c r="N95" s="38">
        <v>135453</v>
      </c>
      <c r="O95" s="38">
        <v>131736</v>
      </c>
      <c r="P95" s="38">
        <v>1628800</v>
      </c>
      <c r="Q95" s="46">
        <f t="shared" si="1"/>
        <v>2594257</v>
      </c>
      <c r="R95" s="35"/>
      <c r="S95" s="35"/>
      <c r="T95" s="35"/>
      <c r="U95" s="35"/>
      <c r="V95" s="35"/>
      <c r="W95" s="35"/>
      <c r="X95" s="35"/>
      <c r="Y95" s="35"/>
    </row>
    <row r="96" spans="1:39" s="32" customFormat="1" ht="93.75" customHeight="1" x14ac:dyDescent="0.2">
      <c r="A96" s="121">
        <v>89</v>
      </c>
      <c r="B96" s="125" t="s">
        <v>72</v>
      </c>
      <c r="C96" s="126" t="s">
        <v>332</v>
      </c>
      <c r="D96" s="125" t="s">
        <v>390</v>
      </c>
      <c r="E96" s="125" t="s">
        <v>391</v>
      </c>
      <c r="F96" s="125" t="s">
        <v>392</v>
      </c>
      <c r="G96" s="36">
        <v>252480</v>
      </c>
      <c r="H96" s="37">
        <v>252344</v>
      </c>
      <c r="I96" s="38">
        <v>17227</v>
      </c>
      <c r="J96" s="38">
        <v>21098</v>
      </c>
      <c r="K96" s="38">
        <v>20842</v>
      </c>
      <c r="L96" s="38">
        <v>20380</v>
      </c>
      <c r="M96" s="38">
        <v>19916</v>
      </c>
      <c r="N96" s="38">
        <v>19479</v>
      </c>
      <c r="O96" s="38">
        <v>18987</v>
      </c>
      <c r="P96" s="38">
        <v>280526</v>
      </c>
      <c r="Q96" s="46">
        <f t="shared" si="1"/>
        <v>418455</v>
      </c>
      <c r="R96" s="35"/>
      <c r="S96" s="35"/>
      <c r="T96" s="35"/>
      <c r="U96" s="35"/>
      <c r="V96" s="35"/>
      <c r="W96" s="35"/>
      <c r="X96" s="35"/>
      <c r="Y96" s="35"/>
    </row>
    <row r="97" spans="1:39" s="32" customFormat="1" ht="63.75" x14ac:dyDescent="0.2">
      <c r="A97" s="121">
        <v>90</v>
      </c>
      <c r="B97" s="125" t="s">
        <v>72</v>
      </c>
      <c r="C97" s="126" t="s">
        <v>393</v>
      </c>
      <c r="D97" s="125" t="s">
        <v>394</v>
      </c>
      <c r="E97" s="125" t="s">
        <v>395</v>
      </c>
      <c r="F97" s="125" t="s">
        <v>396</v>
      </c>
      <c r="G97" s="36">
        <v>841650</v>
      </c>
      <c r="H97" s="37">
        <v>544690</v>
      </c>
      <c r="I97" s="38">
        <v>40567</v>
      </c>
      <c r="J97" s="38">
        <v>51159</v>
      </c>
      <c r="K97" s="38">
        <v>50194</v>
      </c>
      <c r="L97" s="38">
        <v>48936</v>
      </c>
      <c r="M97" s="38">
        <v>47675</v>
      </c>
      <c r="N97" s="38">
        <v>46476</v>
      </c>
      <c r="O97" s="38">
        <v>45151</v>
      </c>
      <c r="P97" s="38">
        <v>572179</v>
      </c>
      <c r="Q97" s="46">
        <f t="shared" si="1"/>
        <v>902337</v>
      </c>
      <c r="R97" s="35"/>
      <c r="S97" s="35"/>
      <c r="T97" s="35"/>
      <c r="U97" s="35"/>
      <c r="V97" s="35"/>
      <c r="W97" s="35"/>
      <c r="X97" s="35"/>
      <c r="Y97" s="35"/>
    </row>
    <row r="98" spans="1:39" s="32" customFormat="1" ht="102" x14ac:dyDescent="0.2">
      <c r="A98" s="121">
        <v>91</v>
      </c>
      <c r="B98" s="125" t="s">
        <v>72</v>
      </c>
      <c r="C98" s="126" t="s">
        <v>397</v>
      </c>
      <c r="D98" s="125" t="s">
        <v>398</v>
      </c>
      <c r="E98" s="125" t="s">
        <v>399</v>
      </c>
      <c r="F98" s="125" t="s">
        <v>400</v>
      </c>
      <c r="G98" s="36">
        <v>238979</v>
      </c>
      <c r="H98" s="37">
        <v>206705</v>
      </c>
      <c r="I98" s="38">
        <v>22835</v>
      </c>
      <c r="J98" s="38">
        <v>26983</v>
      </c>
      <c r="K98" s="38">
        <v>26144</v>
      </c>
      <c r="L98" s="38">
        <v>25259</v>
      </c>
      <c r="M98" s="38">
        <v>24372</v>
      </c>
      <c r="N98" s="38">
        <v>23499</v>
      </c>
      <c r="O98" s="38">
        <v>22597</v>
      </c>
      <c r="P98" s="38">
        <v>93955</v>
      </c>
      <c r="Q98" s="39">
        <f t="shared" si="1"/>
        <v>265644</v>
      </c>
      <c r="R98" s="35"/>
      <c r="S98" s="35"/>
      <c r="T98" s="35"/>
      <c r="U98" s="35"/>
      <c r="V98" s="35"/>
      <c r="W98" s="35"/>
      <c r="X98" s="35"/>
      <c r="Y98" s="35"/>
    </row>
    <row r="99" spans="1:39" s="32" customFormat="1" ht="38.25" x14ac:dyDescent="0.2">
      <c r="A99" s="121">
        <v>92</v>
      </c>
      <c r="B99" s="125" t="s">
        <v>72</v>
      </c>
      <c r="C99" s="126" t="s">
        <v>401</v>
      </c>
      <c r="D99" s="125" t="s">
        <v>402</v>
      </c>
      <c r="E99" s="125" t="s">
        <v>403</v>
      </c>
      <c r="F99" s="125" t="s">
        <v>404</v>
      </c>
      <c r="G99" s="36">
        <v>698589</v>
      </c>
      <c r="H99" s="37">
        <v>658185</v>
      </c>
      <c r="I99" s="38">
        <v>38897</v>
      </c>
      <c r="J99" s="38">
        <v>51313</v>
      </c>
      <c r="K99" s="38">
        <v>50202</v>
      </c>
      <c r="L99" s="38">
        <v>49165</v>
      </c>
      <c r="M99" s="38">
        <v>48125</v>
      </c>
      <c r="N99" s="38">
        <v>47146</v>
      </c>
      <c r="O99" s="38">
        <v>46044</v>
      </c>
      <c r="P99" s="38">
        <v>705059</v>
      </c>
      <c r="Q99" s="39">
        <f t="shared" si="1"/>
        <v>1035951</v>
      </c>
      <c r="R99" s="35"/>
      <c r="S99" s="35"/>
      <c r="T99" s="35"/>
      <c r="U99" s="35"/>
      <c r="V99" s="35"/>
      <c r="W99" s="35"/>
      <c r="X99" s="35"/>
      <c r="Y99" s="35"/>
    </row>
    <row r="100" spans="1:39" s="32" customFormat="1" ht="63.75" x14ac:dyDescent="0.2">
      <c r="A100" s="127">
        <v>93</v>
      </c>
      <c r="B100" s="40" t="s">
        <v>72</v>
      </c>
      <c r="C100" s="134" t="s">
        <v>405</v>
      </c>
      <c r="D100" s="133" t="s">
        <v>406</v>
      </c>
      <c r="E100" s="42" t="s">
        <v>407</v>
      </c>
      <c r="F100" s="42" t="s">
        <v>331</v>
      </c>
      <c r="G100" s="43">
        <v>42300</v>
      </c>
      <c r="H100" s="44">
        <v>14100</v>
      </c>
      <c r="I100" s="44">
        <v>14126</v>
      </c>
      <c r="J100" s="44">
        <v>0</v>
      </c>
      <c r="K100" s="44">
        <v>0</v>
      </c>
      <c r="L100" s="44">
        <v>0</v>
      </c>
      <c r="M100" s="44">
        <v>0</v>
      </c>
      <c r="N100" s="44">
        <v>0</v>
      </c>
      <c r="O100" s="44">
        <v>0</v>
      </c>
      <c r="P100" s="44">
        <v>0</v>
      </c>
      <c r="Q100" s="46">
        <f t="shared" si="1"/>
        <v>14126</v>
      </c>
      <c r="R100" s="35"/>
      <c r="S100" s="35"/>
      <c r="T100" s="35"/>
      <c r="U100" s="35"/>
      <c r="V100" s="35"/>
      <c r="W100" s="35"/>
      <c r="X100" s="35"/>
      <c r="Y100" s="35"/>
    </row>
    <row r="101" spans="1:39" s="32" customFormat="1" ht="105" customHeight="1" x14ac:dyDescent="0.2">
      <c r="A101" s="121">
        <v>94</v>
      </c>
      <c r="B101" s="40" t="s">
        <v>72</v>
      </c>
      <c r="C101" s="134" t="s">
        <v>408</v>
      </c>
      <c r="D101" s="133" t="s">
        <v>409</v>
      </c>
      <c r="E101" s="42" t="s">
        <v>410</v>
      </c>
      <c r="F101" s="42" t="s">
        <v>411</v>
      </c>
      <c r="G101" s="43">
        <v>91175</v>
      </c>
      <c r="H101" s="44">
        <v>38429</v>
      </c>
      <c r="I101" s="44">
        <v>21547</v>
      </c>
      <c r="J101" s="44">
        <v>16767</v>
      </c>
      <c r="K101" s="44">
        <v>0</v>
      </c>
      <c r="L101" s="44">
        <v>0</v>
      </c>
      <c r="M101" s="44">
        <v>0</v>
      </c>
      <c r="N101" s="44">
        <v>0</v>
      </c>
      <c r="O101" s="44">
        <v>0</v>
      </c>
      <c r="P101" s="44">
        <v>0</v>
      </c>
      <c r="Q101" s="46">
        <f t="shared" si="1"/>
        <v>38314</v>
      </c>
      <c r="R101" s="35"/>
      <c r="S101" s="35"/>
      <c r="T101" s="35"/>
      <c r="U101" s="35"/>
      <c r="V101" s="35"/>
      <c r="W101" s="35"/>
      <c r="X101" s="35"/>
      <c r="Y101" s="35"/>
    </row>
    <row r="102" spans="1:39" s="32" customFormat="1" ht="25.5" x14ac:dyDescent="0.2">
      <c r="A102" s="121">
        <v>95</v>
      </c>
      <c r="B102" s="125" t="s">
        <v>72</v>
      </c>
      <c r="C102" s="126" t="s">
        <v>412</v>
      </c>
      <c r="D102" s="125" t="s">
        <v>413</v>
      </c>
      <c r="E102" s="125" t="s">
        <v>414</v>
      </c>
      <c r="F102" s="125" t="s">
        <v>415</v>
      </c>
      <c r="G102" s="36">
        <v>660540</v>
      </c>
      <c r="H102" s="37">
        <v>634179</v>
      </c>
      <c r="I102" s="38">
        <v>42971</v>
      </c>
      <c r="J102" s="38">
        <v>52566</v>
      </c>
      <c r="K102" s="38">
        <v>51354</v>
      </c>
      <c r="L102" s="38">
        <v>50215</v>
      </c>
      <c r="M102" s="38">
        <v>49073</v>
      </c>
      <c r="N102" s="38">
        <v>47988</v>
      </c>
      <c r="O102" s="38">
        <v>46788</v>
      </c>
      <c r="P102" s="38">
        <v>620686</v>
      </c>
      <c r="Q102" s="46">
        <f t="shared" si="1"/>
        <v>961641</v>
      </c>
      <c r="R102" s="35"/>
      <c r="S102" s="35"/>
      <c r="T102" s="35"/>
      <c r="U102" s="35"/>
      <c r="V102" s="35"/>
      <c r="W102" s="35"/>
      <c r="X102" s="35"/>
      <c r="Y102" s="35"/>
    </row>
    <row r="103" spans="1:39" s="32" customFormat="1" ht="38.25" x14ac:dyDescent="0.2">
      <c r="A103" s="121">
        <v>96</v>
      </c>
      <c r="B103" s="125" t="s">
        <v>72</v>
      </c>
      <c r="C103" s="126" t="s">
        <v>416</v>
      </c>
      <c r="D103" s="125" t="s">
        <v>417</v>
      </c>
      <c r="E103" s="125" t="s">
        <v>414</v>
      </c>
      <c r="F103" s="125" t="s">
        <v>160</v>
      </c>
      <c r="G103" s="36">
        <v>315428</v>
      </c>
      <c r="H103" s="37">
        <v>292536</v>
      </c>
      <c r="I103" s="38">
        <v>29450</v>
      </c>
      <c r="J103" s="38">
        <v>33472</v>
      </c>
      <c r="K103" s="38">
        <v>32539</v>
      </c>
      <c r="L103" s="38">
        <v>31635</v>
      </c>
      <c r="M103" s="38">
        <v>30729</v>
      </c>
      <c r="N103" s="38">
        <v>29840</v>
      </c>
      <c r="O103" s="38">
        <v>28915</v>
      </c>
      <c r="P103" s="38">
        <v>148730</v>
      </c>
      <c r="Q103" s="46">
        <f t="shared" si="1"/>
        <v>365310</v>
      </c>
      <c r="R103" s="35"/>
      <c r="S103" s="35"/>
      <c r="T103" s="35"/>
      <c r="U103" s="35"/>
      <c r="V103" s="35"/>
      <c r="W103" s="35"/>
      <c r="X103" s="35"/>
      <c r="Y103" s="35"/>
    </row>
    <row r="104" spans="1:39" s="32" customFormat="1" ht="63.75" x14ac:dyDescent="0.2">
      <c r="A104" s="127">
        <v>97</v>
      </c>
      <c r="B104" s="125" t="s">
        <v>72</v>
      </c>
      <c r="C104" s="126" t="s">
        <v>418</v>
      </c>
      <c r="D104" s="125" t="s">
        <v>419</v>
      </c>
      <c r="E104" s="125" t="s">
        <v>420</v>
      </c>
      <c r="F104" s="125" t="s">
        <v>421</v>
      </c>
      <c r="G104" s="36">
        <v>230000</v>
      </c>
      <c r="H104" s="37">
        <v>217944</v>
      </c>
      <c r="I104" s="38">
        <v>17733</v>
      </c>
      <c r="J104" s="38">
        <v>20383</v>
      </c>
      <c r="K104" s="38">
        <v>19871</v>
      </c>
      <c r="L104" s="38">
        <v>19382</v>
      </c>
      <c r="M104" s="38">
        <v>18892</v>
      </c>
      <c r="N104" s="38">
        <v>18418</v>
      </c>
      <c r="O104" s="38">
        <v>17910</v>
      </c>
      <c r="P104" s="38">
        <v>164733</v>
      </c>
      <c r="Q104" s="39">
        <f t="shared" si="1"/>
        <v>297322</v>
      </c>
      <c r="R104" s="35"/>
      <c r="S104" s="35"/>
      <c r="T104" s="35"/>
      <c r="U104" s="35"/>
      <c r="V104" s="35"/>
      <c r="W104" s="35"/>
      <c r="X104" s="35"/>
      <c r="Y104" s="35"/>
    </row>
    <row r="105" spans="1:39" s="32" customFormat="1" ht="38.25" x14ac:dyDescent="0.2">
      <c r="A105" s="121">
        <v>98</v>
      </c>
      <c r="B105" s="125" t="s">
        <v>72</v>
      </c>
      <c r="C105" s="126" t="s">
        <v>422</v>
      </c>
      <c r="D105" s="125" t="s">
        <v>423</v>
      </c>
      <c r="E105" s="125" t="s">
        <v>420</v>
      </c>
      <c r="F105" s="125" t="s">
        <v>421</v>
      </c>
      <c r="G105" s="36">
        <v>98000</v>
      </c>
      <c r="H105" s="37">
        <v>88200</v>
      </c>
      <c r="I105" s="38">
        <v>7176</v>
      </c>
      <c r="J105" s="38">
        <v>8249</v>
      </c>
      <c r="K105" s="38">
        <v>8042</v>
      </c>
      <c r="L105" s="38">
        <v>7844</v>
      </c>
      <c r="M105" s="38">
        <v>7645</v>
      </c>
      <c r="N105" s="38">
        <v>7454</v>
      </c>
      <c r="O105" s="38">
        <v>7248</v>
      </c>
      <c r="P105" s="38">
        <v>66665.759999999995</v>
      </c>
      <c r="Q105" s="39">
        <f t="shared" si="1"/>
        <v>120323.76</v>
      </c>
      <c r="R105" s="35"/>
      <c r="S105" s="35"/>
      <c r="T105" s="35"/>
      <c r="U105" s="35"/>
      <c r="V105" s="35"/>
      <c r="W105" s="35"/>
      <c r="X105" s="35"/>
      <c r="Y105" s="35"/>
    </row>
    <row r="106" spans="1:39" s="32" customFormat="1" ht="63.75" x14ac:dyDescent="0.2">
      <c r="A106" s="121">
        <v>99</v>
      </c>
      <c r="B106" s="125" t="s">
        <v>72</v>
      </c>
      <c r="C106" s="126" t="s">
        <v>424</v>
      </c>
      <c r="D106" s="125" t="s">
        <v>425</v>
      </c>
      <c r="E106" s="125" t="s">
        <v>420</v>
      </c>
      <c r="F106" s="125" t="s">
        <v>421</v>
      </c>
      <c r="G106" s="36">
        <v>113860</v>
      </c>
      <c r="H106" s="37">
        <v>102528</v>
      </c>
      <c r="I106" s="38">
        <v>8342</v>
      </c>
      <c r="J106" s="38">
        <v>9589</v>
      </c>
      <c r="K106" s="38">
        <v>9348</v>
      </c>
      <c r="L106" s="38">
        <v>9118</v>
      </c>
      <c r="M106" s="38">
        <v>8887</v>
      </c>
      <c r="N106" s="38">
        <v>8664</v>
      </c>
      <c r="O106" s="38">
        <v>8426</v>
      </c>
      <c r="P106" s="38">
        <v>77496</v>
      </c>
      <c r="Q106" s="39">
        <f t="shared" si="1"/>
        <v>139870</v>
      </c>
      <c r="R106" s="35"/>
      <c r="S106" s="35"/>
      <c r="T106" s="35"/>
      <c r="U106" s="35"/>
      <c r="V106" s="35"/>
      <c r="W106" s="35"/>
      <c r="X106" s="35"/>
      <c r="Y106" s="35"/>
    </row>
    <row r="107" spans="1:39" s="32" customFormat="1" ht="38.25" x14ac:dyDescent="0.2">
      <c r="A107" s="121">
        <v>100</v>
      </c>
      <c r="B107" s="125" t="s">
        <v>72</v>
      </c>
      <c r="C107" s="126" t="s">
        <v>426</v>
      </c>
      <c r="D107" s="125" t="s">
        <v>427</v>
      </c>
      <c r="E107" s="125" t="s">
        <v>428</v>
      </c>
      <c r="F107" s="125" t="s">
        <v>429</v>
      </c>
      <c r="G107" s="36">
        <v>121491</v>
      </c>
      <c r="H107" s="37">
        <v>112659</v>
      </c>
      <c r="I107" s="38">
        <v>12381</v>
      </c>
      <c r="J107" s="38">
        <v>12915</v>
      </c>
      <c r="K107" s="38">
        <v>12556</v>
      </c>
      <c r="L107" s="38">
        <v>12205</v>
      </c>
      <c r="M107" s="38">
        <v>11854</v>
      </c>
      <c r="N107" s="38">
        <v>11509</v>
      </c>
      <c r="O107" s="38">
        <v>11151</v>
      </c>
      <c r="P107" s="38">
        <v>57328</v>
      </c>
      <c r="Q107" s="39">
        <f t="shared" si="1"/>
        <v>141899</v>
      </c>
      <c r="R107" s="35"/>
      <c r="S107" s="35"/>
      <c r="T107" s="35"/>
      <c r="U107" s="35"/>
      <c r="V107" s="35"/>
      <c r="W107" s="35"/>
      <c r="X107" s="35"/>
      <c r="Y107" s="35"/>
    </row>
    <row r="108" spans="1:39" s="32" customFormat="1" ht="63.75" x14ac:dyDescent="0.2">
      <c r="A108" s="121">
        <v>101</v>
      </c>
      <c r="B108" s="125" t="s">
        <v>72</v>
      </c>
      <c r="C108" s="126" t="s">
        <v>430</v>
      </c>
      <c r="D108" s="125" t="s">
        <v>431</v>
      </c>
      <c r="E108" s="125" t="s">
        <v>432</v>
      </c>
      <c r="F108" s="125" t="s">
        <v>433</v>
      </c>
      <c r="G108" s="36">
        <v>91190</v>
      </c>
      <c r="H108" s="37">
        <v>76000</v>
      </c>
      <c r="I108" s="38">
        <v>15387</v>
      </c>
      <c r="J108" s="38">
        <v>15349</v>
      </c>
      <c r="K108" s="38">
        <v>15310</v>
      </c>
      <c r="L108" s="38">
        <v>15271</v>
      </c>
      <c r="M108" s="38">
        <v>15233</v>
      </c>
      <c r="N108" s="38">
        <v>1</v>
      </c>
      <c r="O108" s="38">
        <v>0</v>
      </c>
      <c r="P108" s="38">
        <v>0</v>
      </c>
      <c r="Q108" s="39">
        <f t="shared" si="1"/>
        <v>76551</v>
      </c>
      <c r="R108" s="35"/>
      <c r="S108" s="35"/>
      <c r="T108" s="35"/>
      <c r="U108" s="35"/>
      <c r="V108" s="35"/>
      <c r="W108" s="35"/>
      <c r="X108" s="35"/>
      <c r="Y108" s="35"/>
    </row>
    <row r="109" spans="1:39" s="32" customFormat="1" ht="38.25" x14ac:dyDescent="0.2">
      <c r="A109" s="127">
        <v>102</v>
      </c>
      <c r="B109" s="125" t="s">
        <v>72</v>
      </c>
      <c r="C109" s="126" t="s">
        <v>434</v>
      </c>
      <c r="D109" s="125" t="s">
        <v>435</v>
      </c>
      <c r="E109" s="125" t="s">
        <v>436</v>
      </c>
      <c r="F109" s="125" t="s">
        <v>437</v>
      </c>
      <c r="G109" s="36">
        <v>400000</v>
      </c>
      <c r="H109" s="37">
        <v>400000</v>
      </c>
      <c r="I109" s="38">
        <v>29791</v>
      </c>
      <c r="J109" s="38">
        <v>38397</v>
      </c>
      <c r="K109" s="38">
        <v>37312</v>
      </c>
      <c r="L109" s="38">
        <v>36354</v>
      </c>
      <c r="M109" s="38">
        <v>35394</v>
      </c>
      <c r="N109" s="38">
        <v>34467</v>
      </c>
      <c r="O109" s="38">
        <v>33472</v>
      </c>
      <c r="P109" s="38">
        <v>316022</v>
      </c>
      <c r="Q109" s="39">
        <f t="shared" si="1"/>
        <v>561209</v>
      </c>
      <c r="R109" s="35"/>
      <c r="S109" s="35"/>
      <c r="T109" s="35"/>
      <c r="U109" s="35"/>
      <c r="V109" s="35"/>
      <c r="W109" s="35"/>
      <c r="X109" s="35"/>
      <c r="Y109" s="35"/>
    </row>
    <row r="110" spans="1:39" s="32" customFormat="1" ht="25.5" x14ac:dyDescent="0.2">
      <c r="A110" s="121">
        <v>103</v>
      </c>
      <c r="B110" s="125" t="s">
        <v>72</v>
      </c>
      <c r="C110" s="126" t="s">
        <v>438</v>
      </c>
      <c r="D110" s="125" t="s">
        <v>439</v>
      </c>
      <c r="E110" s="125" t="s">
        <v>440</v>
      </c>
      <c r="F110" s="125" t="s">
        <v>441</v>
      </c>
      <c r="G110" s="36">
        <v>72515</v>
      </c>
      <c r="H110" s="37">
        <v>59346</v>
      </c>
      <c r="I110" s="38">
        <v>13333</v>
      </c>
      <c r="J110" s="38">
        <v>13300</v>
      </c>
      <c r="K110" s="38">
        <v>13266</v>
      </c>
      <c r="L110" s="38">
        <v>13233</v>
      </c>
      <c r="M110" s="38">
        <v>6606</v>
      </c>
      <c r="N110" s="38">
        <v>0</v>
      </c>
      <c r="O110" s="38">
        <v>0</v>
      </c>
      <c r="P110" s="38">
        <v>0</v>
      </c>
      <c r="Q110" s="39">
        <f t="shared" si="1"/>
        <v>59738</v>
      </c>
      <c r="R110" s="35"/>
      <c r="S110" s="35"/>
      <c r="T110" s="35"/>
      <c r="U110" s="35"/>
      <c r="V110" s="35"/>
      <c r="W110" s="35"/>
      <c r="X110" s="35"/>
      <c r="Y110" s="35"/>
    </row>
    <row r="111" spans="1:39" s="32" customFormat="1" ht="38.25" x14ac:dyDescent="0.2">
      <c r="A111" s="121">
        <v>104</v>
      </c>
      <c r="B111" s="40" t="s">
        <v>72</v>
      </c>
      <c r="C111" s="134" t="s">
        <v>442</v>
      </c>
      <c r="D111" s="133" t="s">
        <v>443</v>
      </c>
      <c r="E111" s="42" t="s">
        <v>440</v>
      </c>
      <c r="F111" s="42" t="s">
        <v>444</v>
      </c>
      <c r="G111" s="43">
        <v>7677320</v>
      </c>
      <c r="H111" s="44">
        <v>2551693</v>
      </c>
      <c r="I111" s="44">
        <v>342290</v>
      </c>
      <c r="J111" s="44">
        <v>378028</v>
      </c>
      <c r="K111" s="44">
        <v>373768</v>
      </c>
      <c r="L111" s="44">
        <v>369508</v>
      </c>
      <c r="M111" s="44">
        <v>365248</v>
      </c>
      <c r="N111" s="44">
        <v>360988</v>
      </c>
      <c r="O111" s="45">
        <v>356728</v>
      </c>
      <c r="P111" s="44">
        <v>6857489</v>
      </c>
      <c r="Q111" s="46">
        <f t="shared" si="1"/>
        <v>9404047</v>
      </c>
      <c r="R111" s="35"/>
      <c r="S111" s="35"/>
      <c r="T111" s="35"/>
      <c r="U111" s="35"/>
      <c r="V111" s="35"/>
      <c r="W111" s="35"/>
      <c r="X111" s="35"/>
      <c r="Y111" s="35"/>
      <c r="AM111" s="59"/>
    </row>
    <row r="112" spans="1:39" s="32" customFormat="1" ht="25.5" x14ac:dyDescent="0.2">
      <c r="A112" s="121">
        <v>105</v>
      </c>
      <c r="B112" s="125" t="s">
        <v>72</v>
      </c>
      <c r="C112" s="126" t="s">
        <v>445</v>
      </c>
      <c r="D112" s="125" t="s">
        <v>446</v>
      </c>
      <c r="E112" s="125" t="s">
        <v>447</v>
      </c>
      <c r="F112" s="125" t="s">
        <v>444</v>
      </c>
      <c r="G112" s="36">
        <v>2370000</v>
      </c>
      <c r="H112" s="37">
        <v>2370000</v>
      </c>
      <c r="I112" s="38">
        <v>141088</v>
      </c>
      <c r="J112" s="38">
        <v>193987</v>
      </c>
      <c r="K112" s="38">
        <v>189646</v>
      </c>
      <c r="L112" s="38">
        <v>185612</v>
      </c>
      <c r="M112" s="38">
        <v>181568</v>
      </c>
      <c r="N112" s="38">
        <v>177775</v>
      </c>
      <c r="O112" s="38">
        <v>173472</v>
      </c>
      <c r="P112" s="38">
        <v>2752941</v>
      </c>
      <c r="Q112" s="39">
        <f t="shared" si="1"/>
        <v>3996089</v>
      </c>
      <c r="R112" s="35"/>
      <c r="S112" s="35"/>
      <c r="T112" s="35"/>
      <c r="U112" s="35"/>
      <c r="V112" s="35"/>
      <c r="W112" s="35"/>
      <c r="X112" s="35"/>
      <c r="Y112" s="35"/>
    </row>
    <row r="113" spans="1:38" s="32" customFormat="1" ht="38.25" x14ac:dyDescent="0.2">
      <c r="A113" s="127">
        <v>106</v>
      </c>
      <c r="B113" s="125" t="s">
        <v>72</v>
      </c>
      <c r="C113" s="126" t="s">
        <v>448</v>
      </c>
      <c r="D113" s="125" t="s">
        <v>449</v>
      </c>
      <c r="E113" s="125" t="s">
        <v>450</v>
      </c>
      <c r="F113" s="125" t="s">
        <v>444</v>
      </c>
      <c r="G113" s="36">
        <v>2260000</v>
      </c>
      <c r="H113" s="37">
        <v>2260000</v>
      </c>
      <c r="I113" s="37">
        <v>126742</v>
      </c>
      <c r="J113" s="37">
        <v>168141</v>
      </c>
      <c r="K113" s="37">
        <v>164661</v>
      </c>
      <c r="L113" s="37">
        <v>161427</v>
      </c>
      <c r="M113" s="37">
        <v>158185</v>
      </c>
      <c r="N113" s="37">
        <v>155145</v>
      </c>
      <c r="O113" s="37">
        <v>151696</v>
      </c>
      <c r="P113" s="37">
        <v>2478509</v>
      </c>
      <c r="Q113" s="39">
        <f t="shared" si="1"/>
        <v>3564506</v>
      </c>
      <c r="R113" s="35"/>
      <c r="S113" s="35"/>
      <c r="T113" s="35"/>
      <c r="U113" s="35"/>
      <c r="V113" s="35"/>
      <c r="W113" s="35"/>
      <c r="X113" s="35"/>
      <c r="Y113" s="35"/>
    </row>
    <row r="114" spans="1:38" s="32" customFormat="1" ht="63.75" x14ac:dyDescent="0.2">
      <c r="A114" s="121">
        <v>107</v>
      </c>
      <c r="B114" s="40" t="s">
        <v>72</v>
      </c>
      <c r="C114" s="134" t="s">
        <v>451</v>
      </c>
      <c r="D114" s="133" t="s">
        <v>452</v>
      </c>
      <c r="E114" s="42" t="s">
        <v>453</v>
      </c>
      <c r="F114" s="42" t="s">
        <v>454</v>
      </c>
      <c r="G114" s="43">
        <v>160283</v>
      </c>
      <c r="H114" s="44">
        <v>85772</v>
      </c>
      <c r="I114" s="44">
        <v>13412</v>
      </c>
      <c r="J114" s="44">
        <v>14176</v>
      </c>
      <c r="K114" s="44">
        <v>13657</v>
      </c>
      <c r="L114" s="44">
        <v>13145</v>
      </c>
      <c r="M114" s="44">
        <v>12632</v>
      </c>
      <c r="N114" s="44">
        <v>12119</v>
      </c>
      <c r="O114" s="45">
        <v>619</v>
      </c>
      <c r="P114" s="44">
        <v>0</v>
      </c>
      <c r="Q114" s="46">
        <f t="shared" si="1"/>
        <v>79760</v>
      </c>
      <c r="R114" s="35"/>
      <c r="S114" s="35"/>
      <c r="T114" s="35"/>
      <c r="U114" s="35"/>
      <c r="V114" s="35"/>
      <c r="W114" s="35"/>
      <c r="X114" s="35"/>
      <c r="Y114" s="35"/>
    </row>
    <row r="115" spans="1:38" s="32" customFormat="1" ht="38.25" x14ac:dyDescent="0.2">
      <c r="A115" s="121">
        <v>108</v>
      </c>
      <c r="B115" s="60" t="s">
        <v>72</v>
      </c>
      <c r="C115" s="134" t="s">
        <v>455</v>
      </c>
      <c r="D115" s="133" t="s">
        <v>456</v>
      </c>
      <c r="E115" s="42" t="s">
        <v>453</v>
      </c>
      <c r="F115" s="42" t="s">
        <v>457</v>
      </c>
      <c r="G115" s="43">
        <v>208435</v>
      </c>
      <c r="H115" s="44">
        <v>187075</v>
      </c>
      <c r="I115" s="44">
        <v>25292</v>
      </c>
      <c r="J115" s="44">
        <v>27611</v>
      </c>
      <c r="K115" s="44">
        <v>26776</v>
      </c>
      <c r="L115" s="44">
        <v>25960</v>
      </c>
      <c r="M115" s="44">
        <v>25141</v>
      </c>
      <c r="N115" s="44">
        <v>24329</v>
      </c>
      <c r="O115" s="45">
        <v>23502</v>
      </c>
      <c r="P115" s="44">
        <v>39186</v>
      </c>
      <c r="Q115" s="46">
        <f t="shared" si="1"/>
        <v>217797</v>
      </c>
      <c r="R115" s="35"/>
      <c r="S115" s="35"/>
      <c r="T115" s="35"/>
      <c r="U115" s="35"/>
      <c r="V115" s="35"/>
      <c r="W115" s="35"/>
      <c r="X115" s="35"/>
      <c r="Y115" s="35"/>
    </row>
    <row r="116" spans="1:38" s="32" customFormat="1" ht="63.75" x14ac:dyDescent="0.2">
      <c r="A116" s="121">
        <v>109</v>
      </c>
      <c r="B116" s="60" t="s">
        <v>72</v>
      </c>
      <c r="C116" s="134" t="s">
        <v>458</v>
      </c>
      <c r="D116" s="133" t="s">
        <v>459</v>
      </c>
      <c r="E116" s="42" t="s">
        <v>460</v>
      </c>
      <c r="F116" s="42" t="s">
        <v>461</v>
      </c>
      <c r="G116" s="43">
        <v>250550</v>
      </c>
      <c r="H116" s="44">
        <v>237020</v>
      </c>
      <c r="I116" s="44">
        <v>33118</v>
      </c>
      <c r="J116" s="44">
        <v>34682</v>
      </c>
      <c r="K116" s="44">
        <v>33684</v>
      </c>
      <c r="L116" s="44">
        <v>32686</v>
      </c>
      <c r="M116" s="44">
        <v>31685</v>
      </c>
      <c r="N116" s="44">
        <v>30692</v>
      </c>
      <c r="O116" s="45">
        <v>29682</v>
      </c>
      <c r="P116" s="44">
        <v>49592</v>
      </c>
      <c r="Q116" s="46">
        <f t="shared" si="1"/>
        <v>275821</v>
      </c>
      <c r="R116" s="35"/>
      <c r="S116" s="35"/>
      <c r="T116" s="35"/>
      <c r="U116" s="35"/>
      <c r="V116" s="35"/>
      <c r="W116" s="35"/>
      <c r="X116" s="35"/>
      <c r="Y116" s="35"/>
    </row>
    <row r="117" spans="1:38" s="32" customFormat="1" ht="38.25" x14ac:dyDescent="0.2">
      <c r="A117" s="121">
        <v>110</v>
      </c>
      <c r="B117" s="60" t="s">
        <v>72</v>
      </c>
      <c r="C117" s="134" t="s">
        <v>462</v>
      </c>
      <c r="D117" s="133" t="s">
        <v>463</v>
      </c>
      <c r="E117" s="42" t="s">
        <v>464</v>
      </c>
      <c r="F117" s="42" t="s">
        <v>461</v>
      </c>
      <c r="G117" s="43">
        <v>220000</v>
      </c>
      <c r="H117" s="44">
        <v>197470</v>
      </c>
      <c r="I117" s="44">
        <v>28305</v>
      </c>
      <c r="J117" s="44">
        <v>28945</v>
      </c>
      <c r="K117" s="44">
        <v>28128</v>
      </c>
      <c r="L117" s="44">
        <v>27287</v>
      </c>
      <c r="M117" s="44">
        <v>26443</v>
      </c>
      <c r="N117" s="44">
        <v>25606</v>
      </c>
      <c r="O117" s="45">
        <v>24754</v>
      </c>
      <c r="P117" s="44">
        <v>41339</v>
      </c>
      <c r="Q117" s="46">
        <f t="shared" si="1"/>
        <v>230807</v>
      </c>
      <c r="R117" s="35"/>
      <c r="S117" s="35"/>
      <c r="T117" s="35"/>
      <c r="U117" s="35"/>
      <c r="V117" s="35"/>
      <c r="W117" s="35"/>
      <c r="X117" s="35"/>
      <c r="Y117" s="35"/>
    </row>
    <row r="118" spans="1:38" s="32" customFormat="1" ht="63.75" x14ac:dyDescent="0.2">
      <c r="A118" s="127">
        <v>111</v>
      </c>
      <c r="B118" s="47" t="s">
        <v>72</v>
      </c>
      <c r="C118" s="135" t="s">
        <v>465</v>
      </c>
      <c r="D118" s="136" t="s">
        <v>466</v>
      </c>
      <c r="E118" s="61" t="s">
        <v>467</v>
      </c>
      <c r="F118" s="61" t="s">
        <v>468</v>
      </c>
      <c r="G118" s="62">
        <v>117198</v>
      </c>
      <c r="H118" s="63">
        <v>80334</v>
      </c>
      <c r="I118" s="63">
        <v>15356</v>
      </c>
      <c r="J118" s="63">
        <v>15584</v>
      </c>
      <c r="K118" s="63">
        <v>15125</v>
      </c>
      <c r="L118" s="63">
        <v>14622</v>
      </c>
      <c r="M118" s="63">
        <v>14118</v>
      </c>
      <c r="N118" s="63">
        <v>13614</v>
      </c>
      <c r="O118" s="64">
        <v>1622</v>
      </c>
      <c r="P118" s="63">
        <v>0</v>
      </c>
      <c r="Q118" s="65">
        <f t="shared" si="1"/>
        <v>90041</v>
      </c>
      <c r="R118" s="35"/>
      <c r="S118" s="35"/>
      <c r="T118" s="35"/>
      <c r="U118" s="35"/>
      <c r="V118" s="35"/>
      <c r="W118" s="35"/>
      <c r="X118" s="35"/>
      <c r="Y118" s="35"/>
    </row>
    <row r="119" spans="1:38" s="32" customFormat="1" ht="69" customHeight="1" x14ac:dyDescent="0.2">
      <c r="A119" s="121">
        <v>112</v>
      </c>
      <c r="B119" s="40" t="s">
        <v>72</v>
      </c>
      <c r="C119" s="134" t="s">
        <v>469</v>
      </c>
      <c r="D119" s="137" t="s">
        <v>470</v>
      </c>
      <c r="E119" s="42" t="s">
        <v>471</v>
      </c>
      <c r="F119" s="42" t="s">
        <v>472</v>
      </c>
      <c r="G119" s="43">
        <v>3249914</v>
      </c>
      <c r="H119" s="44">
        <v>908226</v>
      </c>
      <c r="I119" s="44">
        <v>33208</v>
      </c>
      <c r="J119" s="44">
        <v>173943</v>
      </c>
      <c r="K119" s="44">
        <v>172069</v>
      </c>
      <c r="L119" s="44">
        <v>169949</v>
      </c>
      <c r="M119" s="44">
        <v>167829</v>
      </c>
      <c r="N119" s="44">
        <v>165709</v>
      </c>
      <c r="O119" s="45">
        <v>163589</v>
      </c>
      <c r="P119" s="44">
        <v>3123716</v>
      </c>
      <c r="Q119" s="53">
        <f t="shared" si="1"/>
        <v>4170012</v>
      </c>
      <c r="R119" s="35"/>
      <c r="S119" s="35"/>
      <c r="T119" s="35"/>
      <c r="U119" s="35"/>
      <c r="V119" s="35"/>
      <c r="W119" s="35"/>
      <c r="X119" s="35"/>
      <c r="Y119" s="35"/>
    </row>
    <row r="120" spans="1:38" s="32" customFormat="1" ht="56.45" customHeight="1" x14ac:dyDescent="0.2">
      <c r="A120" s="121">
        <v>113</v>
      </c>
      <c r="B120" s="40" t="s">
        <v>72</v>
      </c>
      <c r="C120" s="134" t="s">
        <v>473</v>
      </c>
      <c r="D120" s="133" t="s">
        <v>474</v>
      </c>
      <c r="E120" s="42" t="s">
        <v>471</v>
      </c>
      <c r="F120" s="42" t="s">
        <v>475</v>
      </c>
      <c r="G120" s="43">
        <v>1255956</v>
      </c>
      <c r="H120" s="44">
        <v>211565</v>
      </c>
      <c r="I120" s="44">
        <v>8650</v>
      </c>
      <c r="J120" s="44">
        <v>85674</v>
      </c>
      <c r="K120" s="44">
        <v>84808</v>
      </c>
      <c r="L120" s="44">
        <v>83834</v>
      </c>
      <c r="M120" s="44">
        <v>82860</v>
      </c>
      <c r="N120" s="66">
        <v>81887</v>
      </c>
      <c r="O120" s="45">
        <v>80913</v>
      </c>
      <c r="P120" s="44">
        <v>929336</v>
      </c>
      <c r="Q120" s="46">
        <f>SUM(I120:P120)</f>
        <v>1437962</v>
      </c>
      <c r="R120" s="35"/>
      <c r="S120" s="35"/>
      <c r="T120" s="35"/>
      <c r="U120" s="35"/>
      <c r="V120" s="35"/>
      <c r="W120" s="35"/>
      <c r="X120" s="35"/>
      <c r="Y120" s="35"/>
    </row>
    <row r="121" spans="1:38" s="32" customFormat="1" ht="38.25" x14ac:dyDescent="0.2">
      <c r="A121" s="121">
        <v>114</v>
      </c>
      <c r="B121" s="40" t="s">
        <v>72</v>
      </c>
      <c r="C121" s="134" t="s">
        <v>476</v>
      </c>
      <c r="D121" s="133" t="s">
        <v>477</v>
      </c>
      <c r="E121" s="42" t="s">
        <v>478</v>
      </c>
      <c r="F121" s="42" t="s">
        <v>243</v>
      </c>
      <c r="G121" s="43">
        <v>1000000</v>
      </c>
      <c r="H121" s="44">
        <v>1000000</v>
      </c>
      <c r="I121" s="44">
        <v>28064</v>
      </c>
      <c r="J121" s="44">
        <v>109618</v>
      </c>
      <c r="K121" s="44">
        <v>106852</v>
      </c>
      <c r="L121" s="44">
        <v>103814</v>
      </c>
      <c r="M121" s="44">
        <v>100768</v>
      </c>
      <c r="N121" s="44">
        <v>97837</v>
      </c>
      <c r="O121" s="45">
        <v>94672</v>
      </c>
      <c r="P121" s="44">
        <v>926936</v>
      </c>
      <c r="Q121" s="46">
        <f t="shared" si="1"/>
        <v>1568561</v>
      </c>
      <c r="R121" s="35"/>
      <c r="S121" s="35"/>
      <c r="T121" s="35"/>
      <c r="U121" s="35"/>
      <c r="V121" s="35"/>
      <c r="W121" s="35"/>
      <c r="X121" s="35"/>
      <c r="Y121" s="35"/>
    </row>
    <row r="122" spans="1:38" s="32" customFormat="1" ht="67.150000000000006" customHeight="1" x14ac:dyDescent="0.2">
      <c r="A122" s="127">
        <v>115</v>
      </c>
      <c r="B122" s="47" t="s">
        <v>72</v>
      </c>
      <c r="C122" s="138" t="s">
        <v>479</v>
      </c>
      <c r="D122" s="139" t="s">
        <v>480</v>
      </c>
      <c r="E122" s="49" t="s">
        <v>478</v>
      </c>
      <c r="F122" s="49" t="s">
        <v>481</v>
      </c>
      <c r="G122" s="50">
        <v>217024</v>
      </c>
      <c r="H122" s="51">
        <v>108512</v>
      </c>
      <c r="I122" s="51">
        <v>3796</v>
      </c>
      <c r="J122" s="51">
        <v>29747</v>
      </c>
      <c r="K122" s="51">
        <v>29301</v>
      </c>
      <c r="L122" s="51">
        <v>28790</v>
      </c>
      <c r="M122" s="51">
        <v>28280</v>
      </c>
      <c r="N122" s="51">
        <v>27769</v>
      </c>
      <c r="O122" s="52">
        <v>27259</v>
      </c>
      <c r="P122" s="51">
        <v>65945</v>
      </c>
      <c r="Q122" s="53">
        <f t="shared" si="1"/>
        <v>240887</v>
      </c>
      <c r="R122" s="35"/>
      <c r="S122" s="35"/>
      <c r="T122" s="35"/>
      <c r="U122" s="35"/>
      <c r="V122" s="35"/>
      <c r="W122" s="35"/>
      <c r="X122" s="35"/>
      <c r="Y122" s="35"/>
    </row>
    <row r="123" spans="1:38" s="32" customFormat="1" ht="67.150000000000006" customHeight="1" x14ac:dyDescent="0.2">
      <c r="A123" s="121">
        <v>116</v>
      </c>
      <c r="B123" s="40" t="s">
        <v>72</v>
      </c>
      <c r="C123" s="67" t="s">
        <v>482</v>
      </c>
      <c r="D123" s="133" t="s">
        <v>483</v>
      </c>
      <c r="E123" s="42" t="s">
        <v>484</v>
      </c>
      <c r="F123" s="42" t="s">
        <v>485</v>
      </c>
      <c r="G123" s="43">
        <v>152598</v>
      </c>
      <c r="H123" s="44">
        <v>152598</v>
      </c>
      <c r="I123" s="44">
        <v>17639</v>
      </c>
      <c r="J123" s="44">
        <v>8023</v>
      </c>
      <c r="K123" s="44"/>
      <c r="L123" s="44"/>
      <c r="M123" s="44"/>
      <c r="N123" s="44"/>
      <c r="O123" s="45"/>
      <c r="P123" s="44"/>
      <c r="Q123" s="46">
        <f t="shared" si="1"/>
        <v>25662</v>
      </c>
      <c r="R123" s="68"/>
      <c r="S123" s="69"/>
      <c r="T123" s="69"/>
      <c r="U123" s="69"/>
      <c r="V123" s="69"/>
      <c r="W123" s="69"/>
      <c r="X123" s="69"/>
      <c r="Y123" s="69"/>
      <c r="Z123" s="70"/>
      <c r="AA123" s="70"/>
      <c r="AB123" s="70"/>
      <c r="AC123" s="70"/>
      <c r="AD123" s="70"/>
      <c r="AE123" s="70"/>
      <c r="AF123" s="70"/>
      <c r="AG123" s="70"/>
      <c r="AH123" s="70"/>
      <c r="AI123" s="70"/>
      <c r="AJ123" s="70"/>
      <c r="AK123" s="70"/>
      <c r="AL123" s="71"/>
    </row>
    <row r="124" spans="1:38" s="32" customFormat="1" ht="54" customHeight="1" x14ac:dyDescent="0.2">
      <c r="A124" s="121">
        <v>117</v>
      </c>
      <c r="B124" s="40" t="s">
        <v>72</v>
      </c>
      <c r="C124" s="67" t="s">
        <v>486</v>
      </c>
      <c r="D124" s="133" t="s">
        <v>487</v>
      </c>
      <c r="E124" s="42" t="s">
        <v>484</v>
      </c>
      <c r="F124" s="42" t="s">
        <v>488</v>
      </c>
      <c r="G124" s="43">
        <v>69808</v>
      </c>
      <c r="H124" s="44">
        <v>68805</v>
      </c>
      <c r="I124" s="44">
        <v>8918</v>
      </c>
      <c r="J124" s="44">
        <v>10145</v>
      </c>
      <c r="K124" s="44">
        <v>9788</v>
      </c>
      <c r="L124" s="44">
        <v>9440</v>
      </c>
      <c r="M124" s="44">
        <v>9090</v>
      </c>
      <c r="N124" s="44">
        <v>8745</v>
      </c>
      <c r="O124" s="45">
        <v>8392</v>
      </c>
      <c r="P124" s="44">
        <v>19829</v>
      </c>
      <c r="Q124" s="46">
        <f t="shared" si="1"/>
        <v>84347</v>
      </c>
      <c r="R124" s="35"/>
      <c r="S124" s="35"/>
      <c r="T124" s="35"/>
      <c r="U124" s="35"/>
      <c r="V124" s="35"/>
      <c r="W124" s="35"/>
      <c r="X124" s="35"/>
      <c r="Y124" s="35"/>
    </row>
    <row r="125" spans="1:38" s="32" customFormat="1" ht="51" x14ac:dyDescent="0.2">
      <c r="A125" s="121">
        <v>118</v>
      </c>
      <c r="B125" s="40" t="s">
        <v>72</v>
      </c>
      <c r="C125" s="67" t="s">
        <v>489</v>
      </c>
      <c r="D125" s="133" t="s">
        <v>490</v>
      </c>
      <c r="E125" s="42" t="s">
        <v>484</v>
      </c>
      <c r="F125" s="42" t="s">
        <v>488</v>
      </c>
      <c r="G125" s="43">
        <v>422605</v>
      </c>
      <c r="H125" s="44">
        <v>211303</v>
      </c>
      <c r="I125" s="44">
        <v>8187</v>
      </c>
      <c r="J125" s="44">
        <v>58995</v>
      </c>
      <c r="K125" s="44">
        <v>57842</v>
      </c>
      <c r="L125" s="44">
        <v>56591</v>
      </c>
      <c r="M125" s="44">
        <v>55339</v>
      </c>
      <c r="N125" s="44">
        <v>54088</v>
      </c>
      <c r="O125" s="45">
        <v>52837</v>
      </c>
      <c r="P125" s="44">
        <v>138926</v>
      </c>
      <c r="Q125" s="46">
        <f t="shared" si="1"/>
        <v>482805</v>
      </c>
      <c r="R125" s="35"/>
      <c r="S125" s="35"/>
      <c r="T125" s="35"/>
      <c r="U125" s="35"/>
      <c r="V125" s="35"/>
      <c r="W125" s="35"/>
      <c r="X125" s="35"/>
      <c r="Y125" s="35"/>
    </row>
    <row r="126" spans="1:38" s="32" customFormat="1" ht="51" x14ac:dyDescent="0.2">
      <c r="A126" s="121">
        <v>119</v>
      </c>
      <c r="B126" s="40" t="s">
        <v>72</v>
      </c>
      <c r="C126" s="67" t="s">
        <v>491</v>
      </c>
      <c r="D126" s="133" t="s">
        <v>492</v>
      </c>
      <c r="E126" s="42" t="s">
        <v>484</v>
      </c>
      <c r="F126" s="42" t="s">
        <v>488</v>
      </c>
      <c r="G126" s="43">
        <v>85445</v>
      </c>
      <c r="H126" s="44">
        <v>85445</v>
      </c>
      <c r="I126" s="44">
        <v>11141</v>
      </c>
      <c r="J126" s="44">
        <v>12704</v>
      </c>
      <c r="K126" s="44">
        <v>12255</v>
      </c>
      <c r="L126" s="44">
        <v>11817</v>
      </c>
      <c r="M126" s="44">
        <v>11378</v>
      </c>
      <c r="N126" s="44">
        <v>10944</v>
      </c>
      <c r="O126" s="45">
        <v>10500</v>
      </c>
      <c r="P126" s="44">
        <v>23697</v>
      </c>
      <c r="Q126" s="46">
        <f t="shared" si="1"/>
        <v>104436</v>
      </c>
      <c r="R126" s="35"/>
      <c r="S126" s="35"/>
      <c r="T126" s="35"/>
      <c r="U126" s="35"/>
      <c r="V126" s="35"/>
      <c r="W126" s="35"/>
      <c r="X126" s="35"/>
      <c r="Y126" s="35"/>
    </row>
    <row r="127" spans="1:38" s="32" customFormat="1" ht="38.25" x14ac:dyDescent="0.2">
      <c r="A127" s="127">
        <v>120</v>
      </c>
      <c r="B127" s="40" t="s">
        <v>72</v>
      </c>
      <c r="C127" s="67" t="s">
        <v>493</v>
      </c>
      <c r="D127" s="133" t="s">
        <v>494</v>
      </c>
      <c r="E127" s="42" t="s">
        <v>484</v>
      </c>
      <c r="F127" s="42" t="s">
        <v>488</v>
      </c>
      <c r="G127" s="43">
        <v>111292</v>
      </c>
      <c r="H127" s="44">
        <v>111292</v>
      </c>
      <c r="I127" s="44">
        <v>15867</v>
      </c>
      <c r="J127" s="44">
        <v>17890</v>
      </c>
      <c r="K127" s="44">
        <v>17237</v>
      </c>
      <c r="L127" s="44">
        <v>16598</v>
      </c>
      <c r="M127" s="44">
        <v>15957</v>
      </c>
      <c r="N127" s="44">
        <v>15321</v>
      </c>
      <c r="O127" s="45">
        <v>14674</v>
      </c>
      <c r="P127" s="44">
        <v>19716</v>
      </c>
      <c r="Q127" s="46">
        <f t="shared" si="1"/>
        <v>133260</v>
      </c>
      <c r="R127" s="35"/>
      <c r="S127" s="35"/>
      <c r="T127" s="35"/>
      <c r="U127" s="35"/>
      <c r="V127" s="35"/>
      <c r="W127" s="35"/>
      <c r="X127" s="35"/>
      <c r="Y127" s="35"/>
    </row>
    <row r="128" spans="1:38" s="32" customFormat="1" ht="67.150000000000006" customHeight="1" x14ac:dyDescent="0.2">
      <c r="A128" s="121">
        <v>121</v>
      </c>
      <c r="B128" s="47" t="s">
        <v>72</v>
      </c>
      <c r="C128" s="72" t="s">
        <v>495</v>
      </c>
      <c r="D128" s="139" t="s">
        <v>496</v>
      </c>
      <c r="E128" s="49" t="s">
        <v>484</v>
      </c>
      <c r="F128" s="49" t="s">
        <v>488</v>
      </c>
      <c r="G128" s="50">
        <v>104699</v>
      </c>
      <c r="H128" s="51">
        <v>100237</v>
      </c>
      <c r="I128" s="51">
        <v>2578</v>
      </c>
      <c r="J128" s="51">
        <v>18303</v>
      </c>
      <c r="K128" s="51">
        <v>17697</v>
      </c>
      <c r="L128" s="51">
        <v>17040</v>
      </c>
      <c r="M128" s="51">
        <v>16381</v>
      </c>
      <c r="N128" s="51">
        <v>15727</v>
      </c>
      <c r="O128" s="52">
        <v>15062</v>
      </c>
      <c r="P128" s="51">
        <v>19610</v>
      </c>
      <c r="Q128" s="53">
        <f t="shared" si="1"/>
        <v>122398</v>
      </c>
      <c r="R128" s="35"/>
      <c r="S128" s="35"/>
      <c r="T128" s="35"/>
      <c r="U128" s="35"/>
      <c r="V128" s="35"/>
      <c r="W128" s="35"/>
      <c r="X128" s="35"/>
      <c r="Y128" s="35"/>
    </row>
    <row r="129" spans="1:38" s="32" customFormat="1" ht="63.75" x14ac:dyDescent="0.2">
      <c r="A129" s="121">
        <v>122</v>
      </c>
      <c r="B129" s="47" t="s">
        <v>72</v>
      </c>
      <c r="C129" s="73" t="s">
        <v>497</v>
      </c>
      <c r="D129" s="139" t="s">
        <v>498</v>
      </c>
      <c r="E129" s="42" t="s">
        <v>499</v>
      </c>
      <c r="F129" s="42" t="s">
        <v>500</v>
      </c>
      <c r="G129" s="43">
        <v>1561658</v>
      </c>
      <c r="H129" s="44">
        <v>322605</v>
      </c>
      <c r="I129" s="44">
        <v>34639</v>
      </c>
      <c r="J129" s="44">
        <v>150166</v>
      </c>
      <c r="K129" s="44">
        <v>146843</v>
      </c>
      <c r="L129" s="44">
        <v>143227</v>
      </c>
      <c r="M129" s="44">
        <v>139610</v>
      </c>
      <c r="N129" s="44">
        <v>135993</v>
      </c>
      <c r="O129" s="45">
        <v>132377</v>
      </c>
      <c r="P129" s="44">
        <v>1392010</v>
      </c>
      <c r="Q129" s="53">
        <f t="shared" si="1"/>
        <v>2274865</v>
      </c>
      <c r="R129" s="35"/>
      <c r="S129" s="35"/>
      <c r="T129" s="35"/>
      <c r="U129" s="35"/>
      <c r="V129" s="35"/>
      <c r="W129" s="35"/>
      <c r="X129" s="35"/>
      <c r="Y129" s="35"/>
    </row>
    <row r="130" spans="1:38" s="32" customFormat="1" ht="89.25" x14ac:dyDescent="0.2">
      <c r="A130" s="121">
        <v>123</v>
      </c>
      <c r="B130" s="47" t="s">
        <v>72</v>
      </c>
      <c r="C130" s="67" t="s">
        <v>501</v>
      </c>
      <c r="D130" s="139" t="s">
        <v>502</v>
      </c>
      <c r="E130" s="42" t="s">
        <v>499</v>
      </c>
      <c r="F130" s="42" t="s">
        <v>265</v>
      </c>
      <c r="G130" s="43">
        <v>188595</v>
      </c>
      <c r="H130" s="44">
        <v>4517</v>
      </c>
      <c r="I130" s="44">
        <v>3364</v>
      </c>
      <c r="J130" s="44">
        <v>28288</v>
      </c>
      <c r="K130" s="44">
        <v>27516</v>
      </c>
      <c r="L130" s="44">
        <v>26683</v>
      </c>
      <c r="M130" s="44">
        <v>25850</v>
      </c>
      <c r="N130" s="44">
        <v>25017</v>
      </c>
      <c r="O130" s="45">
        <v>24184</v>
      </c>
      <c r="P130" s="44">
        <v>67604</v>
      </c>
      <c r="Q130" s="53">
        <f t="shared" si="1"/>
        <v>228506</v>
      </c>
      <c r="R130" s="35"/>
      <c r="S130" s="35"/>
      <c r="T130" s="35"/>
      <c r="U130" s="35"/>
      <c r="V130" s="35"/>
      <c r="W130" s="35"/>
      <c r="X130" s="35"/>
      <c r="Y130" s="35"/>
    </row>
    <row r="131" spans="1:38" s="32" customFormat="1" ht="89.25" x14ac:dyDescent="0.2">
      <c r="A131" s="127">
        <v>124</v>
      </c>
      <c r="B131" s="40" t="s">
        <v>72</v>
      </c>
      <c r="C131" s="67" t="s">
        <v>503</v>
      </c>
      <c r="D131" s="133" t="s">
        <v>504</v>
      </c>
      <c r="E131" s="42" t="s">
        <v>499</v>
      </c>
      <c r="F131" s="42" t="s">
        <v>505</v>
      </c>
      <c r="G131" s="43">
        <v>75785</v>
      </c>
      <c r="H131" s="51">
        <v>10849</v>
      </c>
      <c r="I131" s="51">
        <v>2278</v>
      </c>
      <c r="J131" s="51">
        <v>15433</v>
      </c>
      <c r="K131" s="51">
        <v>14987</v>
      </c>
      <c r="L131" s="51">
        <v>14504</v>
      </c>
      <c r="M131" s="51">
        <v>14021</v>
      </c>
      <c r="N131" s="51">
        <v>13538</v>
      </c>
      <c r="O131" s="52">
        <v>12904</v>
      </c>
      <c r="P131" s="51">
        <v>30</v>
      </c>
      <c r="Q131" s="53">
        <f t="shared" si="1"/>
        <v>87695</v>
      </c>
      <c r="R131" s="35"/>
      <c r="S131" s="35"/>
      <c r="T131" s="35"/>
      <c r="U131" s="35"/>
      <c r="V131" s="35"/>
      <c r="W131" s="35"/>
      <c r="X131" s="35"/>
      <c r="Y131" s="35"/>
    </row>
    <row r="132" spans="1:38" s="32" customFormat="1" ht="63.75" x14ac:dyDescent="0.2">
      <c r="A132" s="121">
        <v>125</v>
      </c>
      <c r="B132" s="40" t="s">
        <v>72</v>
      </c>
      <c r="C132" s="67" t="s">
        <v>506</v>
      </c>
      <c r="D132" s="133" t="s">
        <v>507</v>
      </c>
      <c r="E132" s="42" t="s">
        <v>508</v>
      </c>
      <c r="F132" s="42" t="s">
        <v>509</v>
      </c>
      <c r="G132" s="43">
        <v>1862367</v>
      </c>
      <c r="H132" s="44">
        <v>0</v>
      </c>
      <c r="I132" s="44">
        <v>30801</v>
      </c>
      <c r="J132" s="44">
        <v>178250</v>
      </c>
      <c r="K132" s="44">
        <v>174273</v>
      </c>
      <c r="L132" s="44">
        <v>169996</v>
      </c>
      <c r="M132" s="44">
        <v>165718</v>
      </c>
      <c r="N132" s="44">
        <v>161441</v>
      </c>
      <c r="O132" s="45">
        <v>157164</v>
      </c>
      <c r="P132" s="44">
        <v>1678891</v>
      </c>
      <c r="Q132" s="46">
        <f t="shared" si="1"/>
        <v>2716534</v>
      </c>
      <c r="R132" s="35"/>
      <c r="S132" s="35"/>
      <c r="T132" s="35"/>
      <c r="U132" s="35"/>
      <c r="V132" s="35"/>
      <c r="W132" s="35"/>
      <c r="X132" s="35"/>
      <c r="Y132" s="35"/>
    </row>
    <row r="133" spans="1:38" s="32" customFormat="1" ht="38.25" x14ac:dyDescent="0.2">
      <c r="A133" s="140">
        <v>126</v>
      </c>
      <c r="B133" s="60" t="s">
        <v>72</v>
      </c>
      <c r="C133" s="72" t="s">
        <v>510</v>
      </c>
      <c r="D133" s="139" t="s">
        <v>511</v>
      </c>
      <c r="E133" s="49" t="s">
        <v>512</v>
      </c>
      <c r="F133" s="49" t="s">
        <v>291</v>
      </c>
      <c r="G133" s="50">
        <v>868652</v>
      </c>
      <c r="H133" s="51">
        <v>0</v>
      </c>
      <c r="I133" s="51">
        <v>16155</v>
      </c>
      <c r="J133" s="51">
        <v>83305</v>
      </c>
      <c r="K133" s="51">
        <v>81423</v>
      </c>
      <c r="L133" s="51">
        <v>79416</v>
      </c>
      <c r="M133" s="51">
        <v>77409</v>
      </c>
      <c r="N133" s="51">
        <v>75402</v>
      </c>
      <c r="O133" s="52">
        <v>73395</v>
      </c>
      <c r="P133" s="51">
        <v>794506</v>
      </c>
      <c r="Q133" s="53">
        <f t="shared" si="1"/>
        <v>1281011</v>
      </c>
      <c r="R133" s="35"/>
      <c r="S133" s="35"/>
      <c r="T133" s="35"/>
      <c r="U133" s="35"/>
      <c r="V133" s="35"/>
      <c r="W133" s="35"/>
      <c r="X133" s="35"/>
      <c r="Y133" s="35"/>
    </row>
    <row r="134" spans="1:38" s="32" customFormat="1" ht="73.900000000000006" customHeight="1" x14ac:dyDescent="0.2">
      <c r="A134" s="141">
        <v>127</v>
      </c>
      <c r="B134" s="40" t="s">
        <v>72</v>
      </c>
      <c r="C134" s="67" t="s">
        <v>513</v>
      </c>
      <c r="D134" s="133" t="s">
        <v>514</v>
      </c>
      <c r="E134" s="42" t="s">
        <v>515</v>
      </c>
      <c r="F134" s="42" t="s">
        <v>108</v>
      </c>
      <c r="G134" s="43">
        <v>817850</v>
      </c>
      <c r="H134" s="44">
        <v>0</v>
      </c>
      <c r="I134" s="44">
        <v>5224</v>
      </c>
      <c r="J134" s="44">
        <v>119836</v>
      </c>
      <c r="K134" s="44">
        <v>116439</v>
      </c>
      <c r="L134" s="44">
        <v>112815</v>
      </c>
      <c r="M134" s="44">
        <v>109192</v>
      </c>
      <c r="N134" s="44">
        <v>105568</v>
      </c>
      <c r="O134" s="45">
        <v>101944</v>
      </c>
      <c r="P134" s="44">
        <v>328471</v>
      </c>
      <c r="Q134" s="46">
        <f t="shared" si="1"/>
        <v>999489</v>
      </c>
      <c r="R134" s="35"/>
      <c r="S134" s="35"/>
      <c r="T134" s="35"/>
      <c r="U134" s="35"/>
      <c r="V134" s="35"/>
      <c r="W134" s="35"/>
      <c r="X134" s="35"/>
      <c r="Y134" s="35"/>
    </row>
    <row r="135" spans="1:38" s="32" customFormat="1" ht="89.25" x14ac:dyDescent="0.2">
      <c r="A135" s="141">
        <v>128</v>
      </c>
      <c r="B135" s="40" t="s">
        <v>72</v>
      </c>
      <c r="C135" s="67" t="s">
        <v>516</v>
      </c>
      <c r="D135" s="133" t="s">
        <v>517</v>
      </c>
      <c r="E135" s="42" t="s">
        <v>518</v>
      </c>
      <c r="F135" s="42" t="s">
        <v>519</v>
      </c>
      <c r="G135" s="43">
        <v>420661</v>
      </c>
      <c r="H135" s="44">
        <v>0</v>
      </c>
      <c r="I135" s="44">
        <v>2306</v>
      </c>
      <c r="J135" s="44">
        <v>47224</v>
      </c>
      <c r="K135" s="44">
        <v>46031</v>
      </c>
      <c r="L135" s="44">
        <v>44758</v>
      </c>
      <c r="M135" s="44">
        <v>43486</v>
      </c>
      <c r="N135" s="44">
        <v>42213</v>
      </c>
      <c r="O135" s="45">
        <v>40941</v>
      </c>
      <c r="P135" s="44">
        <v>296687</v>
      </c>
      <c r="Q135" s="46">
        <f t="shared" si="1"/>
        <v>563646</v>
      </c>
      <c r="R135" s="35"/>
      <c r="S135" s="35"/>
      <c r="T135" s="35"/>
      <c r="U135" s="35"/>
      <c r="V135" s="35"/>
      <c r="W135" s="35"/>
      <c r="X135" s="35"/>
      <c r="Y135" s="35"/>
    </row>
    <row r="136" spans="1:38" s="32" customFormat="1" ht="41.45" customHeight="1" x14ac:dyDescent="0.2">
      <c r="A136" s="141">
        <v>129</v>
      </c>
      <c r="B136" s="40" t="s">
        <v>72</v>
      </c>
      <c r="C136" s="67" t="s">
        <v>520</v>
      </c>
      <c r="D136" s="133" t="s">
        <v>521</v>
      </c>
      <c r="E136" s="42" t="s">
        <v>518</v>
      </c>
      <c r="F136" s="42" t="s">
        <v>519</v>
      </c>
      <c r="G136" s="43">
        <v>425101</v>
      </c>
      <c r="H136" s="44">
        <v>0</v>
      </c>
      <c r="I136" s="44">
        <v>2331</v>
      </c>
      <c r="J136" s="44">
        <v>47724</v>
      </c>
      <c r="K136" s="44">
        <v>46518</v>
      </c>
      <c r="L136" s="44">
        <v>45232</v>
      </c>
      <c r="M136" s="44">
        <v>43946</v>
      </c>
      <c r="N136" s="44">
        <v>42660</v>
      </c>
      <c r="O136" s="45">
        <v>41374</v>
      </c>
      <c r="P136" s="44">
        <v>299802</v>
      </c>
      <c r="Q136" s="46">
        <f t="shared" ref="Q136" si="2">SUM(I136:P136)</f>
        <v>569587</v>
      </c>
      <c r="R136" s="35"/>
      <c r="S136" s="35"/>
      <c r="T136" s="35"/>
      <c r="U136" s="35"/>
      <c r="V136" s="35"/>
      <c r="W136" s="35"/>
      <c r="X136" s="35"/>
      <c r="Y136" s="35"/>
    </row>
    <row r="137" spans="1:38" s="25" customFormat="1" ht="12.75" x14ac:dyDescent="0.2">
      <c r="A137" s="128"/>
      <c r="B137" s="74" t="s">
        <v>522</v>
      </c>
      <c r="C137" s="75"/>
      <c r="D137" s="142"/>
      <c r="E137" s="128" t="s">
        <v>523</v>
      </c>
      <c r="F137" s="128"/>
      <c r="G137" s="76">
        <f>SUM(G8:G136)</f>
        <v>82916180</v>
      </c>
      <c r="H137" s="76">
        <f t="shared" ref="H137:AL137" si="3">SUM(H8:H136)</f>
        <v>45088834</v>
      </c>
      <c r="I137" s="76">
        <f t="shared" si="3"/>
        <v>4800548</v>
      </c>
      <c r="J137" s="76">
        <f t="shared" si="3"/>
        <v>6139838</v>
      </c>
      <c r="K137" s="76">
        <f t="shared" si="3"/>
        <v>5779088</v>
      </c>
      <c r="L137" s="76">
        <f t="shared" si="3"/>
        <v>5526534</v>
      </c>
      <c r="M137" s="76">
        <f t="shared" si="3"/>
        <v>5196725</v>
      </c>
      <c r="N137" s="76">
        <f t="shared" si="3"/>
        <v>4810356</v>
      </c>
      <c r="O137" s="76">
        <f t="shared" si="3"/>
        <v>4358972</v>
      </c>
      <c r="P137" s="76">
        <f t="shared" si="3"/>
        <v>43641662.760000005</v>
      </c>
      <c r="Q137" s="76">
        <f t="shared" si="3"/>
        <v>80253723.75999999</v>
      </c>
      <c r="R137" s="76">
        <f t="shared" si="3"/>
        <v>0</v>
      </c>
      <c r="S137" s="76">
        <f t="shared" si="3"/>
        <v>0</v>
      </c>
      <c r="T137" s="76">
        <f t="shared" si="3"/>
        <v>0</v>
      </c>
      <c r="U137" s="76">
        <f t="shared" si="3"/>
        <v>0</v>
      </c>
      <c r="V137" s="76">
        <f t="shared" si="3"/>
        <v>0</v>
      </c>
      <c r="W137" s="76">
        <f t="shared" si="3"/>
        <v>0</v>
      </c>
      <c r="X137" s="76">
        <f t="shared" si="3"/>
        <v>0</v>
      </c>
      <c r="Y137" s="76">
        <f t="shared" si="3"/>
        <v>0</v>
      </c>
      <c r="Z137" s="76">
        <f t="shared" si="3"/>
        <v>0</v>
      </c>
      <c r="AA137" s="76">
        <f t="shared" si="3"/>
        <v>0</v>
      </c>
      <c r="AB137" s="76">
        <f t="shared" si="3"/>
        <v>0</v>
      </c>
      <c r="AC137" s="76">
        <f t="shared" si="3"/>
        <v>0</v>
      </c>
      <c r="AD137" s="76">
        <f t="shared" si="3"/>
        <v>0</v>
      </c>
      <c r="AE137" s="76">
        <f t="shared" si="3"/>
        <v>0</v>
      </c>
      <c r="AF137" s="76">
        <f t="shared" si="3"/>
        <v>0</v>
      </c>
      <c r="AG137" s="76">
        <f t="shared" si="3"/>
        <v>0</v>
      </c>
      <c r="AH137" s="76">
        <f t="shared" si="3"/>
        <v>0</v>
      </c>
      <c r="AI137" s="76">
        <f t="shared" si="3"/>
        <v>0</v>
      </c>
      <c r="AJ137" s="76">
        <f t="shared" si="3"/>
        <v>0</v>
      </c>
      <c r="AK137" s="76">
        <f t="shared" si="3"/>
        <v>0</v>
      </c>
      <c r="AL137" s="76">
        <f t="shared" si="3"/>
        <v>0</v>
      </c>
    </row>
    <row r="138" spans="1:38" s="81" customFormat="1" ht="12.75" x14ac:dyDescent="0.2">
      <c r="A138" s="120"/>
      <c r="B138" s="143"/>
      <c r="C138" s="143"/>
      <c r="D138" s="143"/>
      <c r="E138" s="120"/>
      <c r="F138" s="120"/>
      <c r="G138" s="77"/>
      <c r="H138" s="78"/>
      <c r="I138" s="79"/>
      <c r="J138" s="78"/>
      <c r="K138" s="78"/>
      <c r="L138" s="78"/>
      <c r="M138" s="78"/>
      <c r="N138" s="78"/>
      <c r="O138" s="78"/>
      <c r="P138" s="78"/>
      <c r="Q138" s="80"/>
      <c r="V138" s="82"/>
      <c r="Y138" s="82"/>
    </row>
    <row r="139" spans="1:38" s="81" customFormat="1" ht="15" x14ac:dyDescent="0.2">
      <c r="A139" s="83"/>
      <c r="B139" s="227" t="s">
        <v>524</v>
      </c>
      <c r="C139" s="227"/>
      <c r="D139" s="84"/>
      <c r="E139" s="85"/>
      <c r="F139" s="85"/>
      <c r="G139" s="86"/>
      <c r="H139" s="87"/>
      <c r="I139" s="79"/>
      <c r="J139" s="79"/>
      <c r="K139" s="79"/>
      <c r="L139" s="79"/>
      <c r="M139" s="79"/>
      <c r="N139" s="79"/>
      <c r="O139" s="79"/>
      <c r="P139" s="79"/>
      <c r="Q139" s="79"/>
      <c r="V139" s="82"/>
      <c r="Y139" s="82"/>
    </row>
    <row r="140" spans="1:38" s="81" customFormat="1" ht="37.5" customHeight="1" x14ac:dyDescent="0.25">
      <c r="A140" s="125" t="s">
        <v>525</v>
      </c>
      <c r="B140" s="125" t="s">
        <v>72</v>
      </c>
      <c r="C140" s="126" t="s">
        <v>526</v>
      </c>
      <c r="D140" s="125" t="s">
        <v>527</v>
      </c>
      <c r="E140" s="125" t="s">
        <v>528</v>
      </c>
      <c r="F140" s="125" t="s">
        <v>529</v>
      </c>
      <c r="G140" s="36">
        <v>1665239.53</v>
      </c>
      <c r="H140" s="37">
        <v>999108</v>
      </c>
      <c r="I140" s="88">
        <v>107131</v>
      </c>
      <c r="J140" s="88">
        <v>118798</v>
      </c>
      <c r="K140" s="88">
        <v>115427</v>
      </c>
      <c r="L140" s="88">
        <v>112166</v>
      </c>
      <c r="M140" s="88">
        <v>108897</v>
      </c>
      <c r="N140" s="88">
        <v>105683</v>
      </c>
      <c r="O140" s="88">
        <v>102353</v>
      </c>
      <c r="P140" s="88">
        <v>462758</v>
      </c>
      <c r="Q140" s="39">
        <f t="shared" ref="Q140:Q148" si="4">SUM(I140:P140)</f>
        <v>1233213</v>
      </c>
      <c r="V140" s="82"/>
      <c r="Y140" s="82"/>
    </row>
    <row r="141" spans="1:38" s="81" customFormat="1" ht="38.25" x14ac:dyDescent="0.25">
      <c r="A141" s="125" t="s">
        <v>530</v>
      </c>
      <c r="B141" s="125" t="s">
        <v>72</v>
      </c>
      <c r="C141" s="126" t="s">
        <v>531</v>
      </c>
      <c r="D141" s="125" t="s">
        <v>532</v>
      </c>
      <c r="E141" s="125" t="s">
        <v>528</v>
      </c>
      <c r="F141" s="125" t="s">
        <v>533</v>
      </c>
      <c r="G141" s="36">
        <v>135399.06</v>
      </c>
      <c r="H141" s="37">
        <v>68590</v>
      </c>
      <c r="I141" s="88">
        <v>8854</v>
      </c>
      <c r="J141" s="88">
        <v>9593</v>
      </c>
      <c r="K141" s="88">
        <v>9303</v>
      </c>
      <c r="L141" s="88">
        <v>9020</v>
      </c>
      <c r="M141" s="88">
        <v>8737</v>
      </c>
      <c r="N141" s="88">
        <v>8456</v>
      </c>
      <c r="O141" s="88">
        <v>8169</v>
      </c>
      <c r="P141" s="88">
        <v>19165</v>
      </c>
      <c r="Q141" s="39">
        <f t="shared" si="4"/>
        <v>81297</v>
      </c>
      <c r="V141" s="82"/>
      <c r="Y141" s="82"/>
    </row>
    <row r="142" spans="1:38" s="81" customFormat="1" ht="38.25" x14ac:dyDescent="0.25">
      <c r="A142" s="125" t="s">
        <v>534</v>
      </c>
      <c r="B142" s="125" t="s">
        <v>72</v>
      </c>
      <c r="C142" s="126" t="s">
        <v>535</v>
      </c>
      <c r="D142" s="125" t="s">
        <v>536</v>
      </c>
      <c r="E142" s="125" t="s">
        <v>528</v>
      </c>
      <c r="F142" s="125" t="s">
        <v>533</v>
      </c>
      <c r="G142" s="36">
        <v>197450</v>
      </c>
      <c r="H142" s="37">
        <v>100002</v>
      </c>
      <c r="I142" s="88">
        <v>12914</v>
      </c>
      <c r="J142" s="88">
        <v>13990</v>
      </c>
      <c r="K142" s="88">
        <v>13568</v>
      </c>
      <c r="L142" s="88">
        <v>13155</v>
      </c>
      <c r="M142" s="88">
        <v>12742</v>
      </c>
      <c r="N142" s="88">
        <v>12332</v>
      </c>
      <c r="O142" s="88">
        <v>11914</v>
      </c>
      <c r="P142" s="88">
        <v>27903</v>
      </c>
      <c r="Q142" s="39">
        <f t="shared" si="4"/>
        <v>118518</v>
      </c>
      <c r="V142" s="82"/>
      <c r="Y142" s="82"/>
    </row>
    <row r="143" spans="1:38" s="81" customFormat="1" ht="51" x14ac:dyDescent="0.25">
      <c r="A143" s="125" t="s">
        <v>537</v>
      </c>
      <c r="B143" s="125" t="s">
        <v>72</v>
      </c>
      <c r="C143" s="126" t="s">
        <v>538</v>
      </c>
      <c r="D143" s="125" t="s">
        <v>539</v>
      </c>
      <c r="E143" s="125" t="s">
        <v>540</v>
      </c>
      <c r="F143" s="125" t="s">
        <v>205</v>
      </c>
      <c r="G143" s="36">
        <v>383989</v>
      </c>
      <c r="H143" s="37">
        <v>210586</v>
      </c>
      <c r="I143" s="88">
        <v>27050</v>
      </c>
      <c r="J143" s="88">
        <v>28186</v>
      </c>
      <c r="K143" s="88">
        <v>27468</v>
      </c>
      <c r="L143" s="88">
        <v>26653</v>
      </c>
      <c r="M143" s="88">
        <v>25835</v>
      </c>
      <c r="N143" s="88">
        <v>25027</v>
      </c>
      <c r="O143" s="88">
        <v>24199</v>
      </c>
      <c r="P143" s="88">
        <v>67744</v>
      </c>
      <c r="Q143" s="39">
        <f t="shared" si="4"/>
        <v>252162</v>
      </c>
      <c r="V143" s="82"/>
      <c r="Y143" s="82"/>
    </row>
    <row r="144" spans="1:38" s="81" customFormat="1" ht="51" x14ac:dyDescent="0.2">
      <c r="A144" s="125" t="s">
        <v>541</v>
      </c>
      <c r="B144" s="133" t="s">
        <v>72</v>
      </c>
      <c r="C144" s="144" t="s">
        <v>542</v>
      </c>
      <c r="D144" s="145" t="s">
        <v>543</v>
      </c>
      <c r="E144" s="146" t="s">
        <v>544</v>
      </c>
      <c r="F144" s="147" t="s">
        <v>545</v>
      </c>
      <c r="G144" s="43">
        <v>401250</v>
      </c>
      <c r="H144" s="44">
        <v>120015</v>
      </c>
      <c r="I144" s="43">
        <v>13999</v>
      </c>
      <c r="J144" s="43">
        <v>14905</v>
      </c>
      <c r="K144" s="43">
        <v>14475</v>
      </c>
      <c r="L144" s="43">
        <v>14057</v>
      </c>
      <c r="M144" s="43">
        <v>13638</v>
      </c>
      <c r="N144" s="43">
        <v>13226</v>
      </c>
      <c r="O144" s="89">
        <v>12800</v>
      </c>
      <c r="P144" s="89">
        <v>49740</v>
      </c>
      <c r="Q144" s="46">
        <f t="shared" si="4"/>
        <v>146840</v>
      </c>
      <c r="V144" s="82"/>
      <c r="Y144" s="82"/>
    </row>
    <row r="145" spans="1:25" s="81" customFormat="1" ht="63.75" x14ac:dyDescent="0.2">
      <c r="A145" s="125" t="s">
        <v>546</v>
      </c>
      <c r="B145" s="133" t="s">
        <v>72</v>
      </c>
      <c r="C145" s="144" t="s">
        <v>547</v>
      </c>
      <c r="D145" s="145" t="s">
        <v>548</v>
      </c>
      <c r="E145" s="146" t="s">
        <v>544</v>
      </c>
      <c r="F145" s="147" t="s">
        <v>549</v>
      </c>
      <c r="G145" s="43">
        <v>112407</v>
      </c>
      <c r="H145" s="44">
        <v>17028</v>
      </c>
      <c r="I145" s="43">
        <v>2020</v>
      </c>
      <c r="J145" s="43">
        <v>2148</v>
      </c>
      <c r="K145" s="43">
        <v>2085</v>
      </c>
      <c r="L145" s="43">
        <v>2025</v>
      </c>
      <c r="M145" s="43">
        <v>1964</v>
      </c>
      <c r="N145" s="43">
        <v>1904</v>
      </c>
      <c r="O145" s="89">
        <v>1842</v>
      </c>
      <c r="P145" s="89">
        <v>6766</v>
      </c>
      <c r="Q145" s="46">
        <f t="shared" si="4"/>
        <v>20754</v>
      </c>
      <c r="V145" s="82"/>
      <c r="Y145" s="82"/>
    </row>
    <row r="146" spans="1:25" s="81" customFormat="1" ht="51" x14ac:dyDescent="0.25">
      <c r="A146" s="125" t="s">
        <v>550</v>
      </c>
      <c r="B146" s="125" t="s">
        <v>72</v>
      </c>
      <c r="C146" s="126" t="s">
        <v>551</v>
      </c>
      <c r="D146" s="145" t="s">
        <v>552</v>
      </c>
      <c r="E146" s="125" t="s">
        <v>553</v>
      </c>
      <c r="F146" s="125" t="s">
        <v>554</v>
      </c>
      <c r="G146" s="36">
        <v>2594247</v>
      </c>
      <c r="H146" s="37">
        <v>612120</v>
      </c>
      <c r="I146" s="88">
        <v>79303</v>
      </c>
      <c r="J146" s="88">
        <v>81198</v>
      </c>
      <c r="K146" s="88">
        <v>79109</v>
      </c>
      <c r="L146" s="88">
        <v>76832</v>
      </c>
      <c r="M146" s="88">
        <v>74549</v>
      </c>
      <c r="N146" s="88">
        <v>72292</v>
      </c>
      <c r="O146" s="88">
        <v>69980</v>
      </c>
      <c r="P146" s="88">
        <v>196393</v>
      </c>
      <c r="Q146" s="46">
        <f t="shared" si="4"/>
        <v>729656</v>
      </c>
      <c r="V146" s="82"/>
      <c r="Y146" s="82"/>
    </row>
    <row r="147" spans="1:25" s="81" customFormat="1" ht="51" x14ac:dyDescent="0.25">
      <c r="A147" s="125" t="s">
        <v>555</v>
      </c>
      <c r="B147" s="148" t="s">
        <v>72</v>
      </c>
      <c r="C147" s="149" t="s">
        <v>556</v>
      </c>
      <c r="D147" s="145" t="s">
        <v>557</v>
      </c>
      <c r="E147" s="148" t="s">
        <v>558</v>
      </c>
      <c r="F147" s="148" t="s">
        <v>559</v>
      </c>
      <c r="G147" s="90">
        <v>1468540</v>
      </c>
      <c r="H147" s="91">
        <v>1347839</v>
      </c>
      <c r="I147" s="92">
        <v>93667</v>
      </c>
      <c r="J147" s="92">
        <v>130108</v>
      </c>
      <c r="K147" s="92">
        <v>127906</v>
      </c>
      <c r="L147" s="92">
        <v>124662</v>
      </c>
      <c r="M147" s="92">
        <v>121409</v>
      </c>
      <c r="N147" s="92">
        <v>118255</v>
      </c>
      <c r="O147" s="92">
        <v>114900</v>
      </c>
      <c r="P147" s="92">
        <v>950256</v>
      </c>
      <c r="Q147" s="93">
        <f t="shared" si="4"/>
        <v>1781163</v>
      </c>
      <c r="V147" s="82"/>
      <c r="Y147" s="82"/>
    </row>
    <row r="148" spans="1:25" s="81" customFormat="1" ht="38.25" x14ac:dyDescent="0.2">
      <c r="A148" s="125" t="s">
        <v>560</v>
      </c>
      <c r="B148" s="133" t="s">
        <v>561</v>
      </c>
      <c r="C148" s="144" t="s">
        <v>562</v>
      </c>
      <c r="D148" s="150" t="s">
        <v>563</v>
      </c>
      <c r="E148" s="147" t="s">
        <v>564</v>
      </c>
      <c r="F148" s="147" t="s">
        <v>565</v>
      </c>
      <c r="G148" s="43">
        <v>241888</v>
      </c>
      <c r="H148" s="44">
        <v>2358</v>
      </c>
      <c r="I148" s="43">
        <v>2358</v>
      </c>
      <c r="J148" s="43">
        <v>0</v>
      </c>
      <c r="K148" s="43">
        <v>0</v>
      </c>
      <c r="L148" s="43">
        <v>0</v>
      </c>
      <c r="M148" s="43">
        <v>0</v>
      </c>
      <c r="N148" s="43">
        <v>0</v>
      </c>
      <c r="O148" s="43">
        <v>0</v>
      </c>
      <c r="P148" s="43">
        <v>0</v>
      </c>
      <c r="Q148" s="46">
        <f t="shared" si="4"/>
        <v>2358</v>
      </c>
      <c r="V148" s="82"/>
      <c r="Y148" s="82"/>
    </row>
    <row r="149" spans="1:25" s="81" customFormat="1" ht="63.75" x14ac:dyDescent="0.25">
      <c r="A149" s="125" t="s">
        <v>566</v>
      </c>
      <c r="B149" s="125" t="s">
        <v>72</v>
      </c>
      <c r="C149" s="126" t="s">
        <v>567</v>
      </c>
      <c r="D149" s="145" t="s">
        <v>568</v>
      </c>
      <c r="E149" s="125" t="s">
        <v>569</v>
      </c>
      <c r="F149" s="125" t="s">
        <v>421</v>
      </c>
      <c r="G149" s="36">
        <v>1093100</v>
      </c>
      <c r="H149" s="37">
        <v>1031113</v>
      </c>
      <c r="I149" s="151">
        <v>89635</v>
      </c>
      <c r="J149" s="151">
        <v>111111</v>
      </c>
      <c r="K149" s="151">
        <v>109182</v>
      </c>
      <c r="L149" s="151">
        <v>105889</v>
      </c>
      <c r="M149" s="151">
        <v>102597</v>
      </c>
      <c r="N149" s="151">
        <v>102597</v>
      </c>
      <c r="O149" s="151">
        <v>102597</v>
      </c>
      <c r="P149" s="151">
        <v>839079</v>
      </c>
      <c r="Q149" s="39">
        <f>SUM(I149:P149)</f>
        <v>1562687</v>
      </c>
      <c r="V149" s="82"/>
      <c r="Y149" s="82"/>
    </row>
    <row r="150" spans="1:25" s="81" customFormat="1" ht="38.25" x14ac:dyDescent="0.25">
      <c r="A150" s="125" t="s">
        <v>570</v>
      </c>
      <c r="B150" s="125" t="s">
        <v>72</v>
      </c>
      <c r="C150" s="126" t="s">
        <v>571</v>
      </c>
      <c r="D150" s="145" t="s">
        <v>572</v>
      </c>
      <c r="E150" s="125" t="s">
        <v>569</v>
      </c>
      <c r="F150" s="125" t="s">
        <v>421</v>
      </c>
      <c r="G150" s="36">
        <v>340358</v>
      </c>
      <c r="H150" s="37">
        <v>321059</v>
      </c>
      <c r="I150" s="151">
        <v>27908</v>
      </c>
      <c r="J150" s="151">
        <v>35595</v>
      </c>
      <c r="K150" s="151">
        <v>33994</v>
      </c>
      <c r="L150" s="151">
        <v>32969</v>
      </c>
      <c r="M150" s="151">
        <v>31944</v>
      </c>
      <c r="N150" s="151">
        <v>31944</v>
      </c>
      <c r="O150" s="151">
        <v>31944</v>
      </c>
      <c r="P150" s="151">
        <v>261296</v>
      </c>
      <c r="Q150" s="39">
        <f>SUM(I150:P150)</f>
        <v>487594</v>
      </c>
      <c r="V150" s="82"/>
      <c r="Y150" s="82"/>
    </row>
    <row r="151" spans="1:25" s="81" customFormat="1" ht="51" x14ac:dyDescent="0.25">
      <c r="A151" s="148" t="s">
        <v>573</v>
      </c>
      <c r="B151" s="148" t="s">
        <v>72</v>
      </c>
      <c r="C151" s="149" t="s">
        <v>574</v>
      </c>
      <c r="D151" s="152" t="s">
        <v>575</v>
      </c>
      <c r="E151" s="148" t="s">
        <v>576</v>
      </c>
      <c r="F151" s="148" t="s">
        <v>168</v>
      </c>
      <c r="G151" s="90">
        <v>158392</v>
      </c>
      <c r="H151" s="91">
        <v>149952</v>
      </c>
      <c r="I151" s="92">
        <v>13521</v>
      </c>
      <c r="J151" s="92">
        <v>14433</v>
      </c>
      <c r="K151" s="92">
        <v>14121</v>
      </c>
      <c r="L151" s="92">
        <v>13758</v>
      </c>
      <c r="M151" s="92">
        <v>13394</v>
      </c>
      <c r="N151" s="92">
        <v>13042</v>
      </c>
      <c r="O151" s="92">
        <v>12665</v>
      </c>
      <c r="P151" s="92">
        <v>113215</v>
      </c>
      <c r="Q151" s="93">
        <f>SUM(I151:P151)</f>
        <v>208149</v>
      </c>
      <c r="V151" s="82"/>
      <c r="Y151" s="82"/>
    </row>
    <row r="152" spans="1:25" s="81" customFormat="1" ht="25.5" x14ac:dyDescent="0.25">
      <c r="A152" s="133" t="s">
        <v>577</v>
      </c>
      <c r="B152" s="148" t="s">
        <v>72</v>
      </c>
      <c r="C152" s="132" t="s">
        <v>578</v>
      </c>
      <c r="D152" s="150" t="s">
        <v>579</v>
      </c>
      <c r="E152" s="133" t="s">
        <v>580</v>
      </c>
      <c r="F152" s="133" t="s">
        <v>581</v>
      </c>
      <c r="G152" s="94">
        <v>214000</v>
      </c>
      <c r="H152" s="95">
        <v>214000</v>
      </c>
      <c r="I152" s="89">
        <v>121553</v>
      </c>
      <c r="J152" s="89">
        <v>99630</v>
      </c>
      <c r="K152" s="89">
        <v>0</v>
      </c>
      <c r="L152" s="89">
        <v>0</v>
      </c>
      <c r="M152" s="89">
        <v>0</v>
      </c>
      <c r="N152" s="89">
        <v>0</v>
      </c>
      <c r="O152" s="89">
        <v>0</v>
      </c>
      <c r="P152" s="89">
        <v>0</v>
      </c>
      <c r="Q152" s="93">
        <f>SUM(I152:P152)</f>
        <v>221183</v>
      </c>
      <c r="V152" s="82"/>
      <c r="Y152" s="82"/>
    </row>
    <row r="153" spans="1:25" s="25" customFormat="1" ht="12.75" x14ac:dyDescent="0.2">
      <c r="A153" s="133"/>
      <c r="B153" s="96" t="s">
        <v>522</v>
      </c>
      <c r="C153" s="133" t="s">
        <v>523</v>
      </c>
      <c r="D153" s="133"/>
      <c r="E153" s="133" t="s">
        <v>523</v>
      </c>
      <c r="F153" s="133"/>
      <c r="G153" s="97">
        <f t="shared" ref="G153:P153" si="5">SUM(G140:G152)</f>
        <v>9006259.5899999999</v>
      </c>
      <c r="H153" s="98">
        <f t="shared" si="5"/>
        <v>5193770</v>
      </c>
      <c r="I153" s="98">
        <f t="shared" si="5"/>
        <v>599913</v>
      </c>
      <c r="J153" s="98">
        <f t="shared" si="5"/>
        <v>659695</v>
      </c>
      <c r="K153" s="98">
        <f t="shared" si="5"/>
        <v>546638</v>
      </c>
      <c r="L153" s="98">
        <f t="shared" si="5"/>
        <v>531186</v>
      </c>
      <c r="M153" s="98">
        <f t="shared" si="5"/>
        <v>515706</v>
      </c>
      <c r="N153" s="98">
        <f t="shared" si="5"/>
        <v>504758</v>
      </c>
      <c r="O153" s="98">
        <f t="shared" si="5"/>
        <v>493363</v>
      </c>
      <c r="P153" s="98">
        <f t="shared" si="5"/>
        <v>2994315</v>
      </c>
      <c r="Q153" s="98">
        <f>SUM(Q140:Q152)</f>
        <v>6845574</v>
      </c>
      <c r="V153" s="26"/>
      <c r="Y153" s="26"/>
    </row>
    <row r="154" spans="1:25" s="25" customFormat="1" ht="12.75" x14ac:dyDescent="0.2">
      <c r="A154" s="120"/>
      <c r="B154" s="143"/>
      <c r="C154" s="143"/>
      <c r="D154" s="143"/>
      <c r="E154" s="120"/>
      <c r="F154" s="120"/>
      <c r="G154" s="77"/>
      <c r="H154" s="78"/>
      <c r="I154" s="78"/>
      <c r="J154" s="78"/>
      <c r="K154" s="78"/>
      <c r="L154" s="78"/>
      <c r="M154" s="78"/>
      <c r="N154" s="78"/>
      <c r="O154" s="78"/>
      <c r="P154" s="78"/>
      <c r="Q154" s="99"/>
      <c r="V154" s="26"/>
      <c r="Y154" s="26"/>
    </row>
    <row r="155" spans="1:25" s="25" customFormat="1" ht="38.25" hidden="1" x14ac:dyDescent="0.2">
      <c r="A155" s="120"/>
      <c r="B155" s="100" t="s">
        <v>582</v>
      </c>
      <c r="C155" s="125" t="s">
        <v>523</v>
      </c>
      <c r="D155" s="125"/>
      <c r="E155" s="125" t="s">
        <v>523</v>
      </c>
      <c r="F155" s="125"/>
      <c r="G155" s="36"/>
      <c r="H155" s="37"/>
      <c r="I155" s="101">
        <v>0</v>
      </c>
      <c r="J155" s="101">
        <v>0</v>
      </c>
      <c r="K155" s="101">
        <v>0</v>
      </c>
      <c r="L155" s="101">
        <v>0</v>
      </c>
      <c r="M155" s="101">
        <v>0</v>
      </c>
      <c r="N155" s="101">
        <v>0</v>
      </c>
      <c r="O155" s="101">
        <v>0</v>
      </c>
      <c r="P155" s="101">
        <v>0</v>
      </c>
      <c r="Q155" s="102">
        <v>0</v>
      </c>
      <c r="V155" s="26"/>
      <c r="Y155" s="26"/>
    </row>
    <row r="156" spans="1:25" s="25" customFormat="1" ht="12.75" x14ac:dyDescent="0.2">
      <c r="A156" s="120"/>
      <c r="B156" s="103"/>
      <c r="C156" s="103"/>
      <c r="D156" s="103"/>
      <c r="E156" s="85"/>
      <c r="F156" s="85"/>
      <c r="G156" s="86"/>
      <c r="H156" s="87"/>
      <c r="I156" s="78"/>
      <c r="J156" s="78"/>
      <c r="K156" s="78"/>
      <c r="L156" s="78"/>
      <c r="M156" s="78"/>
      <c r="N156" s="78"/>
      <c r="O156" s="78"/>
      <c r="P156" s="78"/>
      <c r="Q156" s="104"/>
      <c r="V156" s="26"/>
      <c r="Y156" s="26"/>
    </row>
    <row r="157" spans="1:25" s="25" customFormat="1" ht="25.5" x14ac:dyDescent="0.2">
      <c r="A157" s="120"/>
      <c r="B157" s="100" t="s">
        <v>583</v>
      </c>
      <c r="C157" s="153"/>
      <c r="D157" s="153"/>
      <c r="E157" s="154"/>
      <c r="F157" s="154"/>
      <c r="G157" s="105">
        <f>G137+G153</f>
        <v>91922439.590000004</v>
      </c>
      <c r="H157" s="106">
        <f t="shared" ref="H157:Q157" si="6">H137+H153</f>
        <v>50282604</v>
      </c>
      <c r="I157" s="106">
        <f>I137+I153</f>
        <v>5400461</v>
      </c>
      <c r="J157" s="106">
        <f t="shared" si="6"/>
        <v>6799533</v>
      </c>
      <c r="K157" s="106">
        <f t="shared" si="6"/>
        <v>6325726</v>
      </c>
      <c r="L157" s="106">
        <f t="shared" si="6"/>
        <v>6057720</v>
      </c>
      <c r="M157" s="106">
        <f t="shared" si="6"/>
        <v>5712431</v>
      </c>
      <c r="N157" s="106">
        <f t="shared" si="6"/>
        <v>5315114</v>
      </c>
      <c r="O157" s="106">
        <f t="shared" si="6"/>
        <v>4852335</v>
      </c>
      <c r="P157" s="106">
        <f t="shared" si="6"/>
        <v>46635977.760000005</v>
      </c>
      <c r="Q157" s="106">
        <f t="shared" si="6"/>
        <v>87099297.75999999</v>
      </c>
      <c r="V157" s="26"/>
      <c r="Y157" s="26"/>
    </row>
    <row r="158" spans="1:25" s="25" customFormat="1" ht="12.75" x14ac:dyDescent="0.2">
      <c r="A158" s="120"/>
      <c r="B158" s="103"/>
      <c r="C158" s="103"/>
      <c r="D158" s="103"/>
      <c r="E158" s="103"/>
      <c r="F158" s="103"/>
      <c r="G158" s="86"/>
      <c r="H158" s="87"/>
      <c r="I158" s="78"/>
      <c r="J158" s="78"/>
      <c r="K158" s="78"/>
      <c r="L158" s="78"/>
      <c r="M158" s="78"/>
      <c r="N158" s="78"/>
      <c r="O158" s="78"/>
      <c r="P158" s="78"/>
      <c r="Q158" s="107"/>
      <c r="V158" s="26"/>
      <c r="Y158" s="26"/>
    </row>
    <row r="159" spans="1:25" s="25" customFormat="1" ht="18.75" customHeight="1" x14ac:dyDescent="0.2">
      <c r="A159" s="120"/>
      <c r="B159" s="228" t="s">
        <v>584</v>
      </c>
      <c r="C159" s="228"/>
      <c r="D159" s="228"/>
      <c r="E159" s="228"/>
      <c r="F159" s="126"/>
      <c r="G159" s="36" t="s">
        <v>523</v>
      </c>
      <c r="H159" s="37" t="s">
        <v>523</v>
      </c>
      <c r="I159" s="108">
        <f>ROUND(I157/$Q$161*100,1)</f>
        <v>10.7</v>
      </c>
      <c r="J159" s="108">
        <f t="shared" ref="J159:O159" si="7">ROUND(J157/$Q$161*100,1)</f>
        <v>13.5</v>
      </c>
      <c r="K159" s="108">
        <f t="shared" si="7"/>
        <v>12.5</v>
      </c>
      <c r="L159" s="108">
        <f t="shared" si="7"/>
        <v>12</v>
      </c>
      <c r="M159" s="108">
        <f t="shared" si="7"/>
        <v>11.3</v>
      </c>
      <c r="N159" s="108">
        <f t="shared" si="7"/>
        <v>10.5</v>
      </c>
      <c r="O159" s="108">
        <f t="shared" si="7"/>
        <v>9.6</v>
      </c>
      <c r="P159" s="109" t="s">
        <v>523</v>
      </c>
      <c r="Q159" s="109" t="s">
        <v>523</v>
      </c>
      <c r="V159" s="26"/>
      <c r="Y159" s="26"/>
    </row>
    <row r="160" spans="1:25" s="25" customFormat="1" ht="12.75" x14ac:dyDescent="0.2">
      <c r="A160" s="143"/>
      <c r="B160" s="155"/>
      <c r="C160" s="110"/>
      <c r="D160" s="110"/>
      <c r="E160" s="110"/>
      <c r="F160" s="110"/>
      <c r="G160" s="111"/>
      <c r="H160" s="110"/>
      <c r="I160" s="112"/>
      <c r="J160" s="112"/>
      <c r="K160" s="112"/>
      <c r="L160" s="112"/>
      <c r="M160" s="112"/>
      <c r="N160" s="112"/>
      <c r="O160" s="112"/>
      <c r="P160" s="112"/>
      <c r="Q160" s="156"/>
      <c r="V160" s="26"/>
      <c r="Y160" s="26"/>
    </row>
    <row r="161" spans="1:39" s="25" customFormat="1" ht="51.6" customHeight="1" x14ac:dyDescent="0.2">
      <c r="A161" s="143"/>
      <c r="B161" s="216" t="s">
        <v>585</v>
      </c>
      <c r="C161" s="216"/>
      <c r="D161" s="216"/>
      <c r="E161" s="216"/>
      <c r="F161" s="157"/>
      <c r="G161" s="158"/>
      <c r="H161" s="159"/>
      <c r="I161" s="160"/>
      <c r="J161" s="160"/>
      <c r="K161" s="160"/>
      <c r="L161" s="160"/>
      <c r="M161" s="160"/>
      <c r="N161" s="160"/>
      <c r="O161" s="160"/>
      <c r="P161" s="161"/>
      <c r="Q161" s="162">
        <f>66997716-16510954</f>
        <v>50486762</v>
      </c>
      <c r="V161" s="26"/>
      <c r="Y161" s="26"/>
      <c r="AM161" s="113"/>
    </row>
    <row r="162" spans="1:39" s="25" customFormat="1" x14ac:dyDescent="0.2">
      <c r="A162" s="114"/>
      <c r="B162" s="114"/>
      <c r="C162" s="115"/>
      <c r="D162" s="115"/>
      <c r="E162" s="115"/>
      <c r="F162" s="115"/>
      <c r="G162" s="116"/>
      <c r="H162" s="115"/>
      <c r="I162" s="117"/>
      <c r="J162" s="117"/>
      <c r="K162" s="117"/>
      <c r="L162" s="117"/>
      <c r="M162" s="117"/>
      <c r="N162" s="117"/>
      <c r="O162" s="117"/>
      <c r="P162" s="117"/>
    </row>
    <row r="165" spans="1:39" s="25" customFormat="1" x14ac:dyDescent="0.2">
      <c r="B165" s="26"/>
      <c r="C165" s="26"/>
      <c r="D165" s="26"/>
      <c r="E165" s="26"/>
      <c r="F165" s="26"/>
      <c r="G165" s="27"/>
      <c r="H165" s="26"/>
      <c r="Q165" s="118"/>
      <c r="V165" s="26"/>
      <c r="Y165" s="26"/>
    </row>
  </sheetData>
  <sheetProtection selectLockedCells="1" selectUnlockedCells="1"/>
  <mergeCells count="16">
    <mergeCell ref="B161:E161"/>
    <mergeCell ref="O1:Q1"/>
    <mergeCell ref="O2:Q2"/>
    <mergeCell ref="A3:Q3"/>
    <mergeCell ref="A5:A6"/>
    <mergeCell ref="B5:B6"/>
    <mergeCell ref="C5:C6"/>
    <mergeCell ref="D5:D6"/>
    <mergeCell ref="E5:E6"/>
    <mergeCell ref="F5:F6"/>
    <mergeCell ref="G5:G6"/>
    <mergeCell ref="H5:H6"/>
    <mergeCell ref="I5:Q5"/>
    <mergeCell ref="B7:C7"/>
    <mergeCell ref="B139:C139"/>
    <mergeCell ref="B159:E159"/>
  </mergeCells>
  <conditionalFormatting sqref="D1:D1048576">
    <cfRule type="containsText" dxfId="4" priority="4" operator="containsText" text=".06.">
      <formula>NOT(ISERROR(SEARCH(".06.",D1)))</formula>
    </cfRule>
  </conditionalFormatting>
  <conditionalFormatting sqref="E1:E10 E12:E15 E17:E22 E30:E37 E40:E51 E58:E67 E81:E86 E89:E96 E99:E108 E114:E118 E123:E132 E137:E148 E151:E1048576">
    <cfRule type="containsText" dxfId="3" priority="5" operator="containsText" text=".05.">
      <formula>NOT(ISERROR(SEARCH(".05.",E1)))</formula>
    </cfRule>
  </conditionalFormatting>
  <conditionalFormatting sqref="E1:E10 E12:E26 E30:E38 E40:E51 E58:E75 E81:E87 E89:E96 E99:E109 E114:E120 E123:E133 E137:E148 E151:E1048576">
    <cfRule type="containsText" dxfId="2" priority="3" operator="containsText" text=".06.">
      <formula>NOT(ISERROR(SEARCH(".06.",E1)))</formula>
    </cfRule>
  </conditionalFormatting>
  <conditionalFormatting sqref="E1:E28 E30:E38 E40:E56 E58:E76 E81:E97 E99:E112 E114:E120 E123:E134 E137:E1048576">
    <cfRule type="containsText" dxfId="1" priority="1" operator="containsText" text=".07.">
      <formula>NOT(ISERROR(SEARCH(".07.",E1)))</formula>
    </cfRule>
    <cfRule type="containsText" dxfId="0" priority="2" operator="containsText" text="&quot;*.07.*&quot;">
      <formula>NOT(ISERROR(SEARCH("""*.07.*""",E1)))</formula>
    </cfRule>
  </conditionalFormatting>
  <pageMargins left="0" right="0" top="0" bottom="0" header="0" footer="0"/>
  <pageSetup paperSize="8" scale="89" fitToHeight="0" orientation="landscape" useFirstPageNumber="1" r:id="rId1"/>
  <headerFooter alignWithMargins="0">
    <oddFooter>&amp;L&amp;"Times New Roman,Regular"Bauskas novada administrācija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3</vt:i4>
      </vt:variant>
    </vt:vector>
  </HeadingPairs>
  <TitlesOfParts>
    <vt:vector size="9" baseType="lpstr">
      <vt:lpstr>1_pielikums</vt:lpstr>
      <vt:lpstr>2_pielikums</vt:lpstr>
      <vt:lpstr>3_pielikums</vt:lpstr>
      <vt:lpstr>4_pielikums</vt:lpstr>
      <vt:lpstr>5_pielikums</vt:lpstr>
      <vt:lpstr>6_pielikums</vt:lpstr>
      <vt:lpstr>'6_pielikums'!Excel_BuiltIn_Print_Titles_1</vt:lpstr>
      <vt:lpstr>'6_pielikums'!Print_Area</vt:lpstr>
      <vt:lpstr>'6_pielikums'!Print_Titles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Sarmīte Oļehnoviča</dc:creator>
  <cp:lastModifiedBy>Sanita Djadela</cp:lastModifiedBy>
  <cp:lastPrinted>2023-07-28T05:22:53Z</cp:lastPrinted>
  <dcterms:created xsi:type="dcterms:W3CDTF">2023-07-11T08:15:34Z</dcterms:created>
  <dcterms:modified xsi:type="dcterms:W3CDTF">2023-07-31T12:10:09Z</dcterms:modified>
</cp:coreProperties>
</file>