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26.01.23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0" i="1" l="1"/>
  <c r="M67" i="1"/>
  <c r="L67" i="1"/>
  <c r="K67" i="1"/>
  <c r="J67" i="1"/>
  <c r="I67" i="1"/>
  <c r="H67" i="1"/>
  <c r="G67" i="1"/>
  <c r="O66" i="1"/>
  <c r="N66" i="1"/>
  <c r="M66" i="1"/>
  <c r="L66" i="1"/>
  <c r="K66" i="1"/>
  <c r="J66" i="1"/>
  <c r="I66" i="1"/>
  <c r="H66" i="1"/>
  <c r="G66" i="1"/>
  <c r="O65" i="1"/>
  <c r="N65" i="1"/>
  <c r="M65" i="1"/>
  <c r="L65" i="1"/>
  <c r="K65" i="1"/>
  <c r="J65" i="1"/>
  <c r="I65" i="1"/>
  <c r="H65" i="1"/>
  <c r="G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N49" i="1"/>
  <c r="M49" i="1"/>
  <c r="L49" i="1"/>
  <c r="K49" i="1"/>
  <c r="J49" i="1"/>
  <c r="I49" i="1"/>
  <c r="H49" i="1"/>
  <c r="G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</calcChain>
</file>

<file path=xl/sharedStrings.xml><?xml version="1.0" encoding="utf-8"?>
<sst xmlns="http://schemas.openxmlformats.org/spreadsheetml/2006/main" count="215" uniqueCount="101">
  <si>
    <t>3. pielikums</t>
  </si>
  <si>
    <t>Veids</t>
  </si>
  <si>
    <t xml:space="preserve"> Nr.p.k.</t>
  </si>
  <si>
    <t>Proj. NR</t>
  </si>
  <si>
    <t>Līguma noslēgš. datums</t>
  </si>
  <si>
    <t>Aizdevējs</t>
  </si>
  <si>
    <t>Projekta nosaukums</t>
  </si>
  <si>
    <t>2023</t>
  </si>
  <si>
    <t>2024</t>
  </si>
  <si>
    <t>2025</t>
  </si>
  <si>
    <t>2026</t>
  </si>
  <si>
    <t>2027</t>
  </si>
  <si>
    <t>2028</t>
  </si>
  <si>
    <t>2029</t>
  </si>
  <si>
    <t>turpmākajos gados</t>
  </si>
  <si>
    <t>KOPĀ</t>
  </si>
  <si>
    <t>Aizņ.</t>
  </si>
  <si>
    <t>09.09.2008</t>
  </si>
  <si>
    <t>LR Valsts kase</t>
  </si>
  <si>
    <t>Ielu Remontam (Asfaltbetona seguma atjaunošanai)</t>
  </si>
  <si>
    <t xml:space="preserve">ELFLA projekta "Zilupes pilsētas Tautas nama rekonstrukcija" īstenošanai </t>
  </si>
  <si>
    <t>28.03.2019.</t>
  </si>
  <si>
    <t>SIA "Ludzas apsaimn." pamatkapitāla palielināšanai/ Ūdenssaimniec. Pakalpojumu attīstība Ludzas pilsētā</t>
  </si>
  <si>
    <t>Ludzas vispārējās izglītības iestāžu mācību vides modernizācija / Baseina būvniecība</t>
  </si>
  <si>
    <t xml:space="preserve">Pārjaunojuma līgums investīciju projektu īstenošanai </t>
  </si>
  <si>
    <t xml:space="preserve">Projekts "Daudzfunkcionālā sociālo pakalpojumu centra izveide Ludzā" </t>
  </si>
  <si>
    <t xml:space="preserve">Projekts "Siltumnīcefekta gāzu emisiju samazināšana ar viedajām apgaismojuma tehnoloģijām Ludzas pilsētā" </t>
  </si>
  <si>
    <t>13.03.2020</t>
  </si>
  <si>
    <t xml:space="preserve">ELFLA projekts "Lauku grants ceļu pārbūve uzņēmējdarbības attīstībai Zilupes novadā" </t>
  </si>
  <si>
    <t>14.04.2020</t>
  </si>
  <si>
    <t xml:space="preserve">ELFLA projekts "Autoceļa Pudinava - Latvīšu Stiglova pārbūve" </t>
  </si>
  <si>
    <t>07.07.2020</t>
  </si>
  <si>
    <t xml:space="preserve">Projekts "Ciblas novada pašvaldības grants ceļu pārbūve,2.kārta" </t>
  </si>
  <si>
    <t>03.08.2020.</t>
  </si>
  <si>
    <t xml:space="preserve">Projekts "A.Upīša un Peldu ielu posmu pārbūve Ludzā" </t>
  </si>
  <si>
    <t>Projekts "Parka ielas seguma atjaunošana, Estrādes ielas bruģēšana un seguma maiņa ietvei uz estrādi"</t>
  </si>
  <si>
    <t xml:space="preserve">projekts "Ciblas pašvaldības autoceļa C-2 pārbūve 2.125 km garumā" </t>
  </si>
  <si>
    <t xml:space="preserve">Projekta "Atbalstsienas un Kr.Barona ielas posma atjaunošana Ludzas pilsētā" īsten. </t>
  </si>
  <si>
    <t xml:space="preserve">Projekts "Videokonferenču zāles izveide Ludzas novada pašvaldībā" </t>
  </si>
  <si>
    <t xml:space="preserve">Projekts "J.Soikāna, Kārsavas, Smilšu un Miera ielas posmu pārbūve Ludzā" </t>
  </si>
  <si>
    <t xml:space="preserve">Projekts "Krāslavas ielas posma pārbūve Ludzā" </t>
  </si>
  <si>
    <t xml:space="preserve">Projekts "Ludzas nov.Pildas pamatskolas telpu pārbūve, pielāgojot Pildas PII vajadzībām"  </t>
  </si>
  <si>
    <t xml:space="preserve">Projekts "Zilupes pilsētas Stacijas ielas un Liepu ielas seguma atjaunošanas projekts" </t>
  </si>
  <si>
    <t xml:space="preserve">Projekts "Uzņēmējdarbību veicinošās infrastr. izveide rūpn.terit.atjaunoš. Ludzas pilsētā" </t>
  </si>
  <si>
    <r>
      <t>Projektas"Inovatīvu interaktīvu metožu ieviešana pils.dabas objektu uzlabošanai un videi draudzīgākas apziņas veidošanai sabiedrībā un dabas tūrisma sektorā Latgales reģionā un…</t>
    </r>
    <r>
      <rPr>
        <b/>
        <sz val="11"/>
        <rFont val="Times New Roman"/>
        <family val="1"/>
        <charset val="186"/>
      </rPr>
      <t>NATTOUR</t>
    </r>
    <r>
      <rPr>
        <sz val="11"/>
        <rFont val="Times New Roman"/>
        <family val="1"/>
        <charset val="186"/>
      </rPr>
      <t xml:space="preserve">" </t>
    </r>
  </si>
  <si>
    <t xml:space="preserve">ERAF projekts "Konkurētspējīgas uzņēmējdarbības vides nodrošināšana Austrumlatgales pierobežas novadu teritorijā" īstenošana </t>
  </si>
  <si>
    <t xml:space="preserve">Projekts "Malnavas ielas posma no Teātra ielas līdz Skolas ielai pārbūve Kārsavā" </t>
  </si>
  <si>
    <t xml:space="preserve">Projekts"Uzņēmējdarbību veicinošās infrastruktūras izveide rūpniecisko teritoriju atjaunošanai Ludzas pilsētā" </t>
  </si>
  <si>
    <r>
      <rPr>
        <b/>
        <sz val="11"/>
        <rFont val="Times New Roman"/>
        <family val="1"/>
        <charset val="186"/>
      </rPr>
      <t>PRIO investīciju Projekts</t>
    </r>
    <r>
      <rPr>
        <sz val="11"/>
        <rFont val="Times New Roman"/>
        <family val="1"/>
        <charset val="186"/>
      </rPr>
      <t xml:space="preserve"> "Kanalizācijas tīkla būvniecība Martišu ciemā, Isnaudas pagastā, Ludzas novadā " </t>
    </r>
  </si>
  <si>
    <t xml:space="preserve">Projekts "Ilžas tilta Pildas pagastā Ludzas novadā pārbūve"  </t>
  </si>
  <si>
    <t>Kārsavas apvienotais investīciju projektu īstenošanai (saistību pārjaunojums)</t>
  </si>
  <si>
    <t xml:space="preserve">Projekts "Zilupes pilsētas Lauku, Tautas un Domes ielu seguma atjaunošanas projekts" 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</si>
  <si>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</si>
  <si>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rPr>
        <b/>
        <sz val="11"/>
        <rFont val="Times New Roman"/>
        <family val="1"/>
        <charset val="186"/>
      </rPr>
      <t>PRIO investīciju Projekts</t>
    </r>
    <r>
      <rPr>
        <sz val="11"/>
        <rFont val="Times New Roman"/>
        <family val="1"/>
        <charset val="186"/>
      </rPr>
      <t xml:space="preserve"> "Siltumtrases pārbūve un izbūve Malnavas pagastā" </t>
    </r>
  </si>
  <si>
    <t xml:space="preserve">Projekts "Tilta pār Garbaru upi pārbūve, Klusajā ielā Ludzā, Ludzas novadā " </t>
  </si>
  <si>
    <t xml:space="preserve">ERAF projekts (Nr.5.6.2.0/20/I/007) "Konkurētspējīgas uzņēmējdarbības vides nodrošināšana Austrumlatgales pierobežas novadu teritorijā" </t>
  </si>
  <si>
    <r>
      <rPr>
        <b/>
        <sz val="11"/>
        <color theme="1"/>
        <rFont val="Times New Roman"/>
        <family val="1"/>
        <charset val="186"/>
      </rPr>
      <t>PRIO investīciju projekts</t>
    </r>
    <r>
      <rPr>
        <sz val="11"/>
        <color theme="1"/>
        <rFont val="Times New Roman"/>
        <family val="1"/>
        <charset val="186"/>
      </rPr>
      <t xml:space="preserve">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</si>
  <si>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rPr>
        <b/>
        <sz val="11"/>
        <color theme="1"/>
        <rFont val="Times New Roman"/>
        <family val="1"/>
        <charset val="186"/>
      </rPr>
      <t>PRIO investīciju pro</t>
    </r>
    <r>
      <rPr>
        <sz val="11"/>
        <color theme="1"/>
        <rFont val="Times New Roman"/>
        <family val="1"/>
        <charset val="186"/>
      </rPr>
      <t xml:space="preserve">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</si>
  <si>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Investīciju projektu īstenošanai (saistību pārjaunojums)</t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</si>
  <si>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</si>
  <si>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</si>
  <si>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</si>
  <si>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COVID VARAM projekts "Saules ielas atjaunošana Ludzā"</t>
  </si>
  <si>
    <t>"Lejas, J.Soikāna, un Zvirgzdenes ielu posmu pārbūve Ludzā"(COVID)</t>
  </si>
  <si>
    <t>Plānotais</t>
  </si>
  <si>
    <t>Pavisam kopā</t>
  </si>
  <si>
    <t>Galv.</t>
  </si>
  <si>
    <t>Finanšu ministrija</t>
  </si>
  <si>
    <t>Galvojums SIA Zilupes LTD aizņēmumam kurināmā iegādei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</si>
  <si>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</si>
  <si>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</si>
  <si>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</si>
  <si>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</si>
  <si>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</si>
  <si>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</si>
  <si>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18.06.2021.</t>
  </si>
  <si>
    <t>Galvojums SIA "Ludzas apsaimniekotājs" projekta "Ūdenssaimn. pakalp.attīstība Ludzas pilsētā" īsten.</t>
  </si>
  <si>
    <t>Projekts "Sadzīves atkritumu apsaimniekošana Austrumlatgales reģionā" KĀRSAVA</t>
  </si>
  <si>
    <t>13.11.2006.</t>
  </si>
  <si>
    <t>Galvojums SIA "Austrumlatgales atkritumu apsaimniekošanas sabiedrība" LUDZA</t>
  </si>
  <si>
    <t>Kohēzijas fonda projekta "Sadzīves atkritumu apsaimniekošana Austrumlatgales reģionā ZILUPE</t>
  </si>
  <si>
    <t>Atkritumu apsaimniekošana CIBLA</t>
  </si>
  <si>
    <t>23.10.2012</t>
  </si>
  <si>
    <t>Swedbank</t>
  </si>
  <si>
    <t>SIA"Kārsavas namsaimnieks" projekta"Katlu mājas Kļavu ielā 7,Kārsavā,rekonstrukcija"īstenošanai</t>
  </si>
  <si>
    <t>SIA "Kārsavas namsaimnieks" projekts "Efektīvas pārvaldes sistēmas izbūve Kārsavā"</t>
  </si>
  <si>
    <t>05.11.2019</t>
  </si>
  <si>
    <t>SIA "Kārsavas namsaimnieks" KF projekts Nr.4.3.1.0/17/A/065"Jaunas katlu mājas celtniecība Kārsavā"</t>
  </si>
  <si>
    <t>03.06.2020</t>
  </si>
  <si>
    <t>KF projekts "Ūdenssaimniecības pakalpojumu attīstība Kārsavā, 2.kārta"</t>
  </si>
  <si>
    <t>SIA "Kārsavas namsaimnieks", KF projekts Nr.4.3.1.0/17/A/065 "Jaunas katlu mājas celtniecība Kārsavā "</t>
  </si>
  <si>
    <t>Skaits kopā</t>
  </si>
  <si>
    <t>Aizņēmumi un Galvojumi KOPĀ</t>
  </si>
  <si>
    <t>Saistību apjoms % no pamatbudžeta ieņēmumiem</t>
  </si>
  <si>
    <t>Pašvaldības pamatbudžeta ieņēmumi bez mērķdotācijām  uz 01.01.2023</t>
  </si>
  <si>
    <t>Saistības % no 2022.gada budžeta :</t>
  </si>
  <si>
    <t>Apstiprināti ar Ludzas novada pašvaldības domes 26.01.2023.</t>
  </si>
  <si>
    <t>saistošiem noteikumiem Nr. 1/2023</t>
  </si>
  <si>
    <r>
      <t xml:space="preserve">sēdes lēmumu (prot. Nr. 1, 45. </t>
    </r>
    <r>
      <rPr>
        <sz val="11"/>
        <rFont val="Calibri"/>
        <family val="2"/>
        <charset val="186"/>
      </rPr>
      <t>§)</t>
    </r>
  </si>
  <si>
    <t>Ludzas novada pašvaldības saistību apmērs 2023. gadam, EUR</t>
  </si>
  <si>
    <r>
      <t>Ludzas novada pašvaldības domes priekšsēdētājs</t>
    </r>
    <r>
      <rPr>
        <i/>
        <sz val="11"/>
        <color theme="1"/>
        <rFont val="Times New Roman"/>
        <family val="1"/>
        <charset val="186"/>
      </rPr>
      <t xml:space="preserve">  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</si>
</sst>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24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i/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06207464827418E-2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double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8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0" fontId="3" fillId="0" borderId="0" xfId="0" applyFont="1"/>
    <xf numFmtId="3" fontId="5" fillId="0" borderId="0" xfId="0" applyNumberFormat="1" applyFont="1" applyAlignment="1">
      <alignment horizontal="right"/>
    </xf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9" fillId="0" borderId="1" xfId="0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14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3" fontId="11" fillId="0" borderId="1" xfId="0" applyNumberFormat="1" applyFont="1" applyBorder="1" applyAlignment="1">
      <alignment horizontal="center"/>
    </xf>
    <xf numFmtId="0" fontId="1" fillId="0" borderId="0" xfId="1"/>
    <xf numFmtId="0" fontId="10" fillId="0" borderId="1" xfId="0" applyFont="1" applyBorder="1"/>
    <xf numFmtId="1" fontId="10" fillId="0" borderId="1" xfId="0" applyNumberFormat="1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left" wrapText="1"/>
    </xf>
    <xf numFmtId="0" fontId="12" fillId="0" borderId="1" xfId="0" applyFont="1" applyBorder="1" applyAlignment="1">
      <alignment wrapText="1"/>
    </xf>
    <xf numFmtId="1" fontId="12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 wrapText="1"/>
    </xf>
    <xf numFmtId="3" fontId="1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1" fontId="12" fillId="0" borderId="1" xfId="0" applyNumberFormat="1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164" fontId="5" fillId="0" borderId="2" xfId="0" applyNumberFormat="1" applyFont="1" applyBorder="1" applyAlignment="1">
      <alignment horizontal="left" wrapText="1"/>
    </xf>
    <xf numFmtId="0" fontId="5" fillId="0" borderId="3" xfId="0" applyFont="1" applyBorder="1" applyAlignment="1">
      <alignment wrapText="1"/>
    </xf>
    <xf numFmtId="0" fontId="5" fillId="0" borderId="4" xfId="0" applyFont="1" applyBorder="1"/>
    <xf numFmtId="0" fontId="5" fillId="0" borderId="2" xfId="0" applyFont="1" applyBorder="1" applyAlignment="1">
      <alignment wrapText="1"/>
    </xf>
    <xf numFmtId="164" fontId="5" fillId="0" borderId="1" xfId="0" applyNumberFormat="1" applyFont="1" applyBorder="1" applyAlignment="1">
      <alignment horizontal="left" wrapText="1"/>
    </xf>
    <xf numFmtId="164" fontId="5" fillId="0" borderId="2" xfId="0" applyNumberFormat="1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9" fillId="2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1" fontId="5" fillId="2" borderId="1" xfId="0" applyNumberFormat="1" applyFont="1" applyFill="1" applyBorder="1" applyAlignment="1">
      <alignment horizontal="center"/>
    </xf>
    <xf numFmtId="14" fontId="12" fillId="0" borderId="1" xfId="0" applyNumberFormat="1" applyFont="1" applyBorder="1" applyAlignment="1">
      <alignment horizontal="left" wrapText="1"/>
    </xf>
    <xf numFmtId="1" fontId="12" fillId="0" borderId="8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wrapText="1"/>
    </xf>
    <xf numFmtId="0" fontId="10" fillId="3" borderId="1" xfId="0" applyFont="1" applyFill="1" applyBorder="1"/>
    <xf numFmtId="1" fontId="10" fillId="3" borderId="1" xfId="0" applyNumberFormat="1" applyFont="1" applyFill="1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0" fillId="2" borderId="0" xfId="0" applyFill="1"/>
    <xf numFmtId="0" fontId="1" fillId="2" borderId="0" xfId="1" applyFill="1"/>
    <xf numFmtId="0" fontId="6" fillId="2" borderId="1" xfId="0" applyFont="1" applyFill="1" applyBorder="1"/>
    <xf numFmtId="0" fontId="9" fillId="2" borderId="1" xfId="0" applyFont="1" applyFill="1" applyBorder="1" applyAlignment="1">
      <alignment horizontal="center" vertical="center" wrapText="1"/>
    </xf>
    <xf numFmtId="14" fontId="5" fillId="2" borderId="9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wrapText="1"/>
    </xf>
    <xf numFmtId="0" fontId="5" fillId="2" borderId="10" xfId="0" applyFont="1" applyFill="1" applyBorder="1" applyAlignment="1">
      <alignment wrapText="1"/>
    </xf>
    <xf numFmtId="14" fontId="12" fillId="0" borderId="9" xfId="0" applyNumberFormat="1" applyFont="1" applyBorder="1" applyAlignment="1">
      <alignment horizontal="left" wrapText="1"/>
    </xf>
    <xf numFmtId="0" fontId="15" fillId="0" borderId="0" xfId="0" applyFont="1"/>
    <xf numFmtId="0" fontId="6" fillId="2" borderId="3" xfId="0" applyFont="1" applyFill="1" applyBorder="1"/>
    <xf numFmtId="164" fontId="5" fillId="0" borderId="11" xfId="0" applyNumberFormat="1" applyFont="1" applyBorder="1" applyAlignment="1">
      <alignment wrapText="1"/>
    </xf>
    <xf numFmtId="0" fontId="5" fillId="0" borderId="2" xfId="0" applyFont="1" applyBorder="1"/>
    <xf numFmtId="3" fontId="5" fillId="0" borderId="2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/>
    </xf>
    <xf numFmtId="3" fontId="5" fillId="2" borderId="2" xfId="0" applyNumberFormat="1" applyFont="1" applyFill="1" applyBorder="1" applyAlignment="1">
      <alignment horizontal="center"/>
    </xf>
    <xf numFmtId="164" fontId="5" fillId="0" borderId="12" xfId="0" applyNumberFormat="1" applyFont="1" applyBorder="1" applyAlignment="1">
      <alignment wrapText="1"/>
    </xf>
    <xf numFmtId="0" fontId="5" fillId="0" borderId="6" xfId="0" applyFont="1" applyBorder="1"/>
    <xf numFmtId="3" fontId="5" fillId="0" borderId="6" xfId="0" applyNumberFormat="1" applyFont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164" fontId="5" fillId="2" borderId="13" xfId="0" applyNumberFormat="1" applyFont="1" applyFill="1" applyBorder="1" applyAlignment="1">
      <alignment horizontal="left" wrapText="1"/>
    </xf>
    <xf numFmtId="0" fontId="5" fillId="2" borderId="3" xfId="0" applyFont="1" applyFill="1" applyBorder="1" applyAlignment="1">
      <alignment wrapText="1"/>
    </xf>
    <xf numFmtId="0" fontId="5" fillId="2" borderId="14" xfId="0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center"/>
    </xf>
    <xf numFmtId="3" fontId="5" fillId="2" borderId="13" xfId="0" applyNumberFormat="1" applyFont="1" applyFill="1" applyBorder="1" applyAlignment="1">
      <alignment horizontal="center"/>
    </xf>
    <xf numFmtId="3" fontId="5" fillId="2" borderId="3" xfId="0" applyNumberFormat="1" applyFont="1" applyFill="1" applyBorder="1" applyAlignment="1">
      <alignment horizontal="center"/>
    </xf>
    <xf numFmtId="164" fontId="5" fillId="2" borderId="13" xfId="0" applyNumberFormat="1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5" xfId="0" applyFont="1" applyFill="1" applyBorder="1" applyAlignment="1">
      <alignment wrapText="1"/>
    </xf>
    <xf numFmtId="164" fontId="5" fillId="2" borderId="11" xfId="0" applyNumberFormat="1" applyFont="1" applyFill="1" applyBorder="1" applyAlignment="1">
      <alignment horizontal="left" wrapText="1"/>
    </xf>
    <xf numFmtId="0" fontId="5" fillId="2" borderId="2" xfId="0" applyFont="1" applyFill="1" applyBorder="1" applyAlignment="1">
      <alignment wrapText="1"/>
    </xf>
    <xf numFmtId="0" fontId="6" fillId="2" borderId="16" xfId="0" applyFont="1" applyFill="1" applyBorder="1"/>
    <xf numFmtId="14" fontId="5" fillId="2" borderId="12" xfId="0" applyNumberFormat="1" applyFont="1" applyFill="1" applyBorder="1" applyAlignment="1">
      <alignment horizontal="left" wrapText="1"/>
    </xf>
    <xf numFmtId="0" fontId="5" fillId="2" borderId="6" xfId="0" applyFont="1" applyFill="1" applyBorder="1" applyAlignment="1">
      <alignment wrapText="1"/>
    </xf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/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3" fontId="18" fillId="0" borderId="1" xfId="0" applyNumberFormat="1" applyFont="1" applyBorder="1"/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 applyAlignment="1">
      <alignment horizontal="center" vertical="center"/>
    </xf>
    <xf numFmtId="0" fontId="12" fillId="0" borderId="0" xfId="0" applyFont="1" applyAlignment="1">
      <alignment horizontal="right"/>
    </xf>
  </cellXfs>
  <cellStyles count="2">
    <cellStyle name="Explanatory Text" xfId="1" builtinId="5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95"/>
  <sheetViews>
    <sheetView tabSelected="1" workbookViewId="0">
      <selection activeCell="Q1" sqref="Q1"/>
    </sheetView>
  </sheetViews>
  <sheetFormatPr defaultColWidth="14.42578125" defaultRowHeight="15" x14ac:dyDescent="0.25"/>
  <cols>
    <col min="1" max="1" width="5.7109375" customWidth="1"/>
    <col min="2" max="2" width="4.85546875" customWidth="1"/>
    <col min="3" max="3" width="7" customWidth="1"/>
    <col min="4" max="4" width="11.28515625" customWidth="1"/>
    <col min="5" max="5" width="15.42578125" customWidth="1"/>
    <col min="6" max="6" width="62.28515625" customWidth="1"/>
    <col min="7" max="7" width="12.5703125" customWidth="1"/>
    <col min="8" max="8" width="11.5703125" customWidth="1"/>
    <col min="9" max="9" width="11.140625" customWidth="1"/>
    <col min="10" max="13" width="11" customWidth="1"/>
    <col min="14" max="14" width="12.140625" customWidth="1"/>
    <col min="15" max="15" width="13" customWidth="1"/>
  </cols>
  <sheetData>
    <row r="1" spans="1:17" x14ac:dyDescent="0.25">
      <c r="G1" s="1"/>
      <c r="H1" s="1"/>
      <c r="I1" s="1"/>
      <c r="J1" s="1"/>
      <c r="K1" s="1"/>
      <c r="L1" s="1"/>
      <c r="M1" s="2"/>
      <c r="N1" s="2"/>
      <c r="O1" s="4" t="s">
        <v>0</v>
      </c>
    </row>
    <row r="2" spans="1:17" x14ac:dyDescent="0.25">
      <c r="G2" s="1"/>
      <c r="H2" s="1"/>
      <c r="I2" s="1"/>
      <c r="J2" s="1"/>
      <c r="K2" s="1"/>
      <c r="L2" s="1"/>
      <c r="M2" s="2"/>
      <c r="N2" s="3"/>
      <c r="O2" s="4" t="s">
        <v>97</v>
      </c>
    </row>
    <row r="3" spans="1:17" x14ac:dyDescent="0.25">
      <c r="G3" s="1"/>
      <c r="H3" s="1"/>
      <c r="I3" s="1"/>
      <c r="J3" s="1"/>
      <c r="K3" s="1"/>
      <c r="M3" s="3"/>
      <c r="N3" s="2"/>
      <c r="O3" s="4" t="s">
        <v>96</v>
      </c>
    </row>
    <row r="4" spans="1:17" ht="14.25" customHeight="1" x14ac:dyDescent="0.25">
      <c r="G4" s="1"/>
      <c r="H4" s="1"/>
      <c r="I4" s="1"/>
      <c r="J4" s="1"/>
      <c r="K4" s="1"/>
      <c r="L4" s="1"/>
      <c r="M4" s="2"/>
      <c r="N4" s="2"/>
      <c r="O4" s="4" t="s">
        <v>98</v>
      </c>
    </row>
    <row r="5" spans="1:17" s="5" customFormat="1" ht="15.75" x14ac:dyDescent="0.25">
      <c r="F5" s="5" t="s">
        <v>99</v>
      </c>
      <c r="G5" s="6"/>
      <c r="H5" s="6"/>
      <c r="I5" s="6"/>
      <c r="J5" s="6"/>
      <c r="K5" s="6"/>
      <c r="L5" s="6"/>
      <c r="M5" s="6"/>
      <c r="N5" s="6"/>
      <c r="O5" s="7"/>
    </row>
    <row r="6" spans="1:17" ht="45" x14ac:dyDescent="0.25">
      <c r="A6" s="8" t="s">
        <v>1</v>
      </c>
      <c r="B6" s="9" t="s">
        <v>2</v>
      </c>
      <c r="C6" s="10" t="s">
        <v>3</v>
      </c>
      <c r="D6" s="10" t="s">
        <v>4</v>
      </c>
      <c r="E6" s="10" t="s">
        <v>5</v>
      </c>
      <c r="F6" s="8" t="s">
        <v>6</v>
      </c>
      <c r="G6" s="11" t="s">
        <v>7</v>
      </c>
      <c r="H6" s="11" t="s">
        <v>8</v>
      </c>
      <c r="I6" s="11" t="s">
        <v>9</v>
      </c>
      <c r="J6" s="11" t="s">
        <v>10</v>
      </c>
      <c r="K6" s="11" t="s">
        <v>11</v>
      </c>
      <c r="L6" s="11" t="s">
        <v>12</v>
      </c>
      <c r="M6" s="11" t="s">
        <v>13</v>
      </c>
      <c r="N6" s="12" t="s">
        <v>14</v>
      </c>
      <c r="O6" s="13" t="s">
        <v>15</v>
      </c>
      <c r="Q6" s="14"/>
    </row>
    <row r="7" spans="1:17" x14ac:dyDescent="0.25">
      <c r="A7" s="15" t="s">
        <v>16</v>
      </c>
      <c r="B7" s="16">
        <v>1</v>
      </c>
      <c r="C7" s="17">
        <v>773</v>
      </c>
      <c r="D7" s="18" t="s">
        <v>17</v>
      </c>
      <c r="E7" s="19" t="s">
        <v>18</v>
      </c>
      <c r="F7" s="15" t="s">
        <v>19</v>
      </c>
      <c r="G7" s="20">
        <v>16192.82</v>
      </c>
      <c r="H7" s="20">
        <v>16025.83</v>
      </c>
      <c r="I7" s="20">
        <v>15849.93</v>
      </c>
      <c r="J7" s="20">
        <v>15678.72</v>
      </c>
      <c r="K7" s="20">
        <v>15507.02</v>
      </c>
      <c r="L7" s="21">
        <v>15504.17</v>
      </c>
      <c r="M7" s="21">
        <v>17249.66</v>
      </c>
      <c r="N7" s="22">
        <v>59029.14</v>
      </c>
      <c r="O7" s="23">
        <f t="shared" ref="O7:O47" si="0">SUM(G7:N7)</f>
        <v>171037.29</v>
      </c>
      <c r="Q7" s="14"/>
    </row>
    <row r="8" spans="1:17" ht="30" x14ac:dyDescent="0.25">
      <c r="A8" s="15" t="s">
        <v>16</v>
      </c>
      <c r="B8" s="16">
        <v>2</v>
      </c>
      <c r="C8" s="17">
        <v>655</v>
      </c>
      <c r="D8" s="18">
        <v>41213</v>
      </c>
      <c r="E8" s="19" t="s">
        <v>18</v>
      </c>
      <c r="F8" s="24" t="s">
        <v>20</v>
      </c>
      <c r="G8" s="20">
        <v>0.96</v>
      </c>
      <c r="H8" s="20"/>
      <c r="I8" s="20"/>
      <c r="J8" s="20"/>
      <c r="K8" s="20"/>
      <c r="L8" s="20"/>
      <c r="M8" s="20"/>
      <c r="N8" s="25"/>
      <c r="O8" s="23">
        <f t="shared" si="0"/>
        <v>0.96</v>
      </c>
      <c r="Q8" s="14"/>
    </row>
    <row r="9" spans="1:17" ht="30" x14ac:dyDescent="0.25">
      <c r="A9" s="15" t="s">
        <v>16</v>
      </c>
      <c r="B9" s="16">
        <v>3</v>
      </c>
      <c r="C9" s="26">
        <v>79</v>
      </c>
      <c r="D9" s="27" t="s">
        <v>21</v>
      </c>
      <c r="E9" s="19" t="s">
        <v>18</v>
      </c>
      <c r="F9" s="24" t="s">
        <v>22</v>
      </c>
      <c r="G9" s="21">
        <v>136647.26999999999</v>
      </c>
      <c r="H9" s="21">
        <v>171868.85</v>
      </c>
      <c r="I9" s="21">
        <v>168401.08</v>
      </c>
      <c r="J9" s="21">
        <v>165160.17000000001</v>
      </c>
      <c r="K9" s="21">
        <v>161910.35999999999</v>
      </c>
      <c r="L9" s="21">
        <v>158842.94</v>
      </c>
      <c r="M9" s="21">
        <v>155406.26999999999</v>
      </c>
      <c r="N9" s="22">
        <v>2359260.9900000002</v>
      </c>
      <c r="O9" s="23">
        <f t="shared" si="0"/>
        <v>3477497.93</v>
      </c>
      <c r="Q9" s="14"/>
    </row>
    <row r="10" spans="1:17" ht="30" x14ac:dyDescent="0.25">
      <c r="A10" s="15" t="s">
        <v>16</v>
      </c>
      <c r="B10" s="16">
        <v>4</v>
      </c>
      <c r="C10" s="17">
        <v>127</v>
      </c>
      <c r="D10" s="18">
        <v>43595</v>
      </c>
      <c r="E10" s="19" t="s">
        <v>18</v>
      </c>
      <c r="F10" s="9" t="s">
        <v>23</v>
      </c>
      <c r="G10" s="21">
        <v>129245.89</v>
      </c>
      <c r="H10" s="21">
        <v>168675.85</v>
      </c>
      <c r="I10" s="21">
        <v>165286.32</v>
      </c>
      <c r="J10" s="21">
        <v>162120.65</v>
      </c>
      <c r="K10" s="21">
        <v>158946.23999999999</v>
      </c>
      <c r="L10" s="21">
        <v>155952.18</v>
      </c>
      <c r="M10" s="21">
        <v>152593.10999999999</v>
      </c>
      <c r="N10" s="22">
        <v>2342044.39</v>
      </c>
      <c r="O10" s="23">
        <f t="shared" si="0"/>
        <v>3434864.63</v>
      </c>
      <c r="Q10" s="14"/>
    </row>
    <row r="11" spans="1:17" x14ac:dyDescent="0.25">
      <c r="A11" s="15" t="s">
        <v>16</v>
      </c>
      <c r="B11" s="16">
        <v>5</v>
      </c>
      <c r="C11" s="17">
        <v>244</v>
      </c>
      <c r="D11" s="18">
        <v>43647</v>
      </c>
      <c r="E11" s="19" t="s">
        <v>18</v>
      </c>
      <c r="F11" s="28" t="s">
        <v>24</v>
      </c>
      <c r="G11" s="21">
        <v>824323.97</v>
      </c>
      <c r="H11" s="21">
        <v>889210.67</v>
      </c>
      <c r="I11" s="21">
        <v>854386.48</v>
      </c>
      <c r="J11" s="21">
        <v>830531.73</v>
      </c>
      <c r="K11" s="21">
        <v>764329.18</v>
      </c>
      <c r="L11" s="21">
        <v>728061.02</v>
      </c>
      <c r="M11" s="21">
        <v>705854.48</v>
      </c>
      <c r="N11" s="22">
        <v>2524041.3199999998</v>
      </c>
      <c r="O11" s="23">
        <f t="shared" si="0"/>
        <v>8120738.8500000015</v>
      </c>
      <c r="Q11" s="14"/>
    </row>
    <row r="12" spans="1:17" x14ac:dyDescent="0.25">
      <c r="A12" s="15" t="s">
        <v>16</v>
      </c>
      <c r="B12" s="16">
        <v>6</v>
      </c>
      <c r="C12" s="17">
        <v>390</v>
      </c>
      <c r="D12" s="18">
        <v>43761</v>
      </c>
      <c r="E12" s="19" t="s">
        <v>18</v>
      </c>
      <c r="F12" s="29" t="s">
        <v>25</v>
      </c>
      <c r="G12" s="21">
        <v>12288.13</v>
      </c>
      <c r="H12" s="21">
        <v>12120.41</v>
      </c>
      <c r="I12" s="21">
        <v>11717.97</v>
      </c>
      <c r="J12" s="21">
        <v>5.34</v>
      </c>
      <c r="K12" s="21"/>
      <c r="L12" s="21"/>
      <c r="M12" s="21"/>
      <c r="N12" s="22"/>
      <c r="O12" s="23">
        <f t="shared" si="0"/>
        <v>36131.85</v>
      </c>
      <c r="Q12" s="14"/>
    </row>
    <row r="13" spans="1:17" ht="30" x14ac:dyDescent="0.25">
      <c r="A13" s="15" t="s">
        <v>16</v>
      </c>
      <c r="B13" s="16">
        <v>7</v>
      </c>
      <c r="C13" s="17">
        <v>12</v>
      </c>
      <c r="D13" s="18">
        <v>43865</v>
      </c>
      <c r="E13" s="19" t="s">
        <v>18</v>
      </c>
      <c r="F13" s="30" t="s">
        <v>26</v>
      </c>
      <c r="G13" s="21">
        <v>14495.32</v>
      </c>
      <c r="H13" s="21">
        <v>14867.77</v>
      </c>
      <c r="I13" s="21">
        <v>14369.68</v>
      </c>
      <c r="J13" s="21">
        <v>13877.66</v>
      </c>
      <c r="K13" s="21">
        <v>13384.31</v>
      </c>
      <c r="L13" s="21">
        <v>3275.5</v>
      </c>
      <c r="M13" s="21"/>
      <c r="N13" s="22"/>
      <c r="O13" s="23">
        <f t="shared" si="0"/>
        <v>74270.240000000005</v>
      </c>
      <c r="Q13" s="14"/>
    </row>
    <row r="14" spans="1:17" ht="30" x14ac:dyDescent="0.25">
      <c r="A14" s="15" t="s">
        <v>16</v>
      </c>
      <c r="B14" s="16">
        <v>8</v>
      </c>
      <c r="C14" s="17">
        <v>75</v>
      </c>
      <c r="D14" s="31" t="s">
        <v>27</v>
      </c>
      <c r="E14" s="19" t="s">
        <v>18</v>
      </c>
      <c r="F14" s="24" t="s">
        <v>28</v>
      </c>
      <c r="G14" s="21">
        <v>43421.24</v>
      </c>
      <c r="H14" s="21">
        <v>48827.51</v>
      </c>
      <c r="I14" s="21">
        <v>47406.82</v>
      </c>
      <c r="J14" s="21">
        <v>46029.64</v>
      </c>
      <c r="K14" s="21">
        <v>44648.639999999999</v>
      </c>
      <c r="L14" s="21">
        <v>43292.24</v>
      </c>
      <c r="M14" s="21">
        <v>41884.79</v>
      </c>
      <c r="N14" s="22">
        <v>197322.05</v>
      </c>
      <c r="O14" s="23">
        <f t="shared" si="0"/>
        <v>512832.93</v>
      </c>
      <c r="Q14" s="14"/>
    </row>
    <row r="15" spans="1:17" x14ac:dyDescent="0.25">
      <c r="A15" s="15" t="s">
        <v>16</v>
      </c>
      <c r="B15" s="16">
        <v>9</v>
      </c>
      <c r="C15" s="17">
        <v>144</v>
      </c>
      <c r="D15" s="27" t="s">
        <v>29</v>
      </c>
      <c r="E15" s="19" t="s">
        <v>18</v>
      </c>
      <c r="F15" s="30" t="s">
        <v>30</v>
      </c>
      <c r="G15" s="21">
        <v>4206.5600000000004</v>
      </c>
      <c r="H15" s="21">
        <v>5015.17</v>
      </c>
      <c r="I15" s="21">
        <v>4877.93</v>
      </c>
      <c r="J15" s="21">
        <v>4746.63</v>
      </c>
      <c r="K15" s="21">
        <v>4614.9799999999996</v>
      </c>
      <c r="L15" s="21">
        <v>4487.4799999999996</v>
      </c>
      <c r="M15" s="21">
        <v>4351.4799999999996</v>
      </c>
      <c r="N15" s="22">
        <v>37030.61</v>
      </c>
      <c r="O15" s="23">
        <f t="shared" si="0"/>
        <v>69330.84</v>
      </c>
      <c r="Q15" s="14"/>
    </row>
    <row r="16" spans="1:17" x14ac:dyDescent="0.25">
      <c r="A16" s="15" t="s">
        <v>16</v>
      </c>
      <c r="B16" s="16">
        <v>10</v>
      </c>
      <c r="C16" s="17">
        <v>406</v>
      </c>
      <c r="D16" s="31" t="s">
        <v>31</v>
      </c>
      <c r="E16" s="19" t="s">
        <v>18</v>
      </c>
      <c r="F16" s="24" t="s">
        <v>32</v>
      </c>
      <c r="G16" s="21">
        <v>3672.19</v>
      </c>
      <c r="H16" s="21">
        <v>3731</v>
      </c>
      <c r="I16" s="21">
        <v>3590.31</v>
      </c>
      <c r="J16" s="21">
        <v>7.87</v>
      </c>
      <c r="K16" s="21"/>
      <c r="L16" s="21"/>
      <c r="M16" s="21"/>
      <c r="N16" s="22"/>
      <c r="O16" s="23">
        <f t="shared" si="0"/>
        <v>11001.37</v>
      </c>
      <c r="Q16" s="14"/>
    </row>
    <row r="17" spans="1:17" x14ac:dyDescent="0.25">
      <c r="A17" s="15" t="s">
        <v>16</v>
      </c>
      <c r="B17" s="16">
        <v>11</v>
      </c>
      <c r="C17" s="17">
        <v>487</v>
      </c>
      <c r="D17" s="32" t="s">
        <v>33</v>
      </c>
      <c r="E17" s="19" t="s">
        <v>18</v>
      </c>
      <c r="F17" s="30" t="s">
        <v>34</v>
      </c>
      <c r="G17" s="21">
        <v>29924.47</v>
      </c>
      <c r="H17" s="21">
        <v>33036.01</v>
      </c>
      <c r="I17" s="21">
        <v>31996.67</v>
      </c>
      <c r="J17" s="21">
        <v>30976.94</v>
      </c>
      <c r="K17" s="21">
        <v>29954.41</v>
      </c>
      <c r="L17" s="21">
        <v>28937.48</v>
      </c>
      <c r="M17" s="21">
        <v>27907.94</v>
      </c>
      <c r="N17" s="22">
        <v>20274.11</v>
      </c>
      <c r="O17" s="23">
        <f t="shared" si="0"/>
        <v>233008.03000000003</v>
      </c>
      <c r="Q17" s="14"/>
    </row>
    <row r="18" spans="1:17" ht="30" x14ac:dyDescent="0.25">
      <c r="A18" s="15" t="s">
        <v>16</v>
      </c>
      <c r="B18" s="16">
        <v>12</v>
      </c>
      <c r="C18" s="17">
        <v>513</v>
      </c>
      <c r="D18" s="18">
        <v>44048</v>
      </c>
      <c r="E18" s="19" t="s">
        <v>18</v>
      </c>
      <c r="F18" s="30" t="s">
        <v>35</v>
      </c>
      <c r="G18" s="21">
        <v>5226.51</v>
      </c>
      <c r="H18" s="21">
        <v>10202.77</v>
      </c>
      <c r="I18" s="21">
        <v>9943.7199999999993</v>
      </c>
      <c r="J18" s="21">
        <v>9696.19</v>
      </c>
      <c r="K18" s="21">
        <v>9448</v>
      </c>
      <c r="L18" s="21">
        <v>9207.9699999999993</v>
      </c>
      <c r="M18" s="21">
        <v>8951.2999999999993</v>
      </c>
      <c r="N18" s="22">
        <v>80578.78</v>
      </c>
      <c r="O18" s="23">
        <f t="shared" si="0"/>
        <v>143255.24</v>
      </c>
      <c r="Q18" s="14"/>
    </row>
    <row r="19" spans="1:17" ht="15.75" thickBot="1" x14ac:dyDescent="0.3">
      <c r="A19" s="15" t="s">
        <v>16</v>
      </c>
      <c r="B19" s="16">
        <v>13</v>
      </c>
      <c r="C19" s="17">
        <v>613</v>
      </c>
      <c r="D19" s="18">
        <v>44075</v>
      </c>
      <c r="E19" s="19" t="s">
        <v>18</v>
      </c>
      <c r="F19" s="33" t="s">
        <v>36</v>
      </c>
      <c r="G19" s="21">
        <v>17580.57</v>
      </c>
      <c r="H19" s="21">
        <v>18653.28</v>
      </c>
      <c r="I19" s="21">
        <v>18069.73</v>
      </c>
      <c r="J19" s="21">
        <v>17497.169999999998</v>
      </c>
      <c r="K19" s="21">
        <v>16923.07</v>
      </c>
      <c r="L19" s="21">
        <v>16352.09</v>
      </c>
      <c r="M19" s="21">
        <v>15774.03</v>
      </c>
      <c r="N19" s="22">
        <v>11473.12</v>
      </c>
      <c r="O19" s="23">
        <f t="shared" si="0"/>
        <v>132323.06</v>
      </c>
      <c r="Q19" s="14"/>
    </row>
    <row r="20" spans="1:17" ht="30.75" thickTop="1" x14ac:dyDescent="0.25">
      <c r="A20" s="15" t="s">
        <v>16</v>
      </c>
      <c r="B20" s="16">
        <v>14</v>
      </c>
      <c r="C20" s="17">
        <v>667</v>
      </c>
      <c r="D20" s="18">
        <v>44092</v>
      </c>
      <c r="E20" s="19" t="s">
        <v>18</v>
      </c>
      <c r="F20" s="30" t="s">
        <v>37</v>
      </c>
      <c r="G20" s="21">
        <v>14359.86</v>
      </c>
      <c r="H20" s="21">
        <v>14332.26</v>
      </c>
      <c r="I20" s="21">
        <v>13809.1</v>
      </c>
      <c r="J20" s="21">
        <v>10033.81</v>
      </c>
      <c r="K20" s="21"/>
      <c r="L20" s="21"/>
      <c r="M20" s="21"/>
      <c r="N20" s="22"/>
      <c r="O20" s="23">
        <f t="shared" si="0"/>
        <v>52535.03</v>
      </c>
      <c r="Q20" s="14"/>
    </row>
    <row r="21" spans="1:17" x14ac:dyDescent="0.25">
      <c r="A21" s="15" t="s">
        <v>16</v>
      </c>
      <c r="B21" s="16">
        <v>15</v>
      </c>
      <c r="C21" s="17">
        <v>686</v>
      </c>
      <c r="D21" s="18">
        <v>44106</v>
      </c>
      <c r="E21" s="19" t="s">
        <v>18</v>
      </c>
      <c r="F21" s="30" t="s">
        <v>38</v>
      </c>
      <c r="G21" s="21">
        <v>14756.32</v>
      </c>
      <c r="H21" s="21">
        <v>15101.09</v>
      </c>
      <c r="I21" s="21">
        <v>14639.78</v>
      </c>
      <c r="J21" s="21">
        <v>14186.43</v>
      </c>
      <c r="K21" s="21">
        <v>13731.84</v>
      </c>
      <c r="L21" s="21">
        <v>13280.95</v>
      </c>
      <c r="M21" s="21">
        <v>12822.02</v>
      </c>
      <c r="N21" s="22">
        <v>21370.560000000001</v>
      </c>
      <c r="O21" s="23">
        <f t="shared" si="0"/>
        <v>119888.99</v>
      </c>
      <c r="Q21" s="14"/>
    </row>
    <row r="22" spans="1:17" ht="30" x14ac:dyDescent="0.25">
      <c r="A22" s="15" t="s">
        <v>16</v>
      </c>
      <c r="B22" s="16">
        <v>16</v>
      </c>
      <c r="C22" s="17">
        <v>685</v>
      </c>
      <c r="D22" s="18">
        <v>44106</v>
      </c>
      <c r="E22" s="19" t="s">
        <v>18</v>
      </c>
      <c r="F22" s="30" t="s">
        <v>39</v>
      </c>
      <c r="G22" s="21">
        <v>14391.06</v>
      </c>
      <c r="H22" s="21">
        <v>28482.22</v>
      </c>
      <c r="I22" s="21">
        <v>27813.54</v>
      </c>
      <c r="J22" s="21">
        <v>27164.28</v>
      </c>
      <c r="K22" s="21">
        <v>26513.23</v>
      </c>
      <c r="L22" s="21">
        <v>25888.93</v>
      </c>
      <c r="M22" s="21">
        <v>25210.26</v>
      </c>
      <c r="N22" s="22">
        <v>280755.36</v>
      </c>
      <c r="O22" s="23">
        <f t="shared" si="0"/>
        <v>456218.88</v>
      </c>
      <c r="Q22" s="14"/>
    </row>
    <row r="23" spans="1:17" x14ac:dyDescent="0.25">
      <c r="A23" s="15" t="s">
        <v>16</v>
      </c>
      <c r="B23" s="16">
        <v>17</v>
      </c>
      <c r="C23" s="17">
        <v>814</v>
      </c>
      <c r="D23" s="18">
        <v>44146</v>
      </c>
      <c r="E23" s="19" t="s">
        <v>18</v>
      </c>
      <c r="F23" s="30" t="s">
        <v>40</v>
      </c>
      <c r="G23" s="21">
        <v>14605.34</v>
      </c>
      <c r="H23" s="21">
        <v>29109.47</v>
      </c>
      <c r="I23" s="21">
        <v>28591.06</v>
      </c>
      <c r="J23" s="21">
        <v>27927.59</v>
      </c>
      <c r="K23" s="21">
        <v>27262.26</v>
      </c>
      <c r="L23" s="21">
        <v>26624.66</v>
      </c>
      <c r="M23" s="21">
        <v>25930.74</v>
      </c>
      <c r="N23" s="22">
        <v>292659.46000000002</v>
      </c>
      <c r="O23" s="23">
        <f t="shared" si="0"/>
        <v>472710.57999999996</v>
      </c>
      <c r="Q23" s="14"/>
    </row>
    <row r="24" spans="1:17" ht="30" x14ac:dyDescent="0.25">
      <c r="A24" s="15" t="s">
        <v>16</v>
      </c>
      <c r="B24" s="16">
        <v>18</v>
      </c>
      <c r="C24" s="17">
        <v>813</v>
      </c>
      <c r="D24" s="18">
        <v>44147</v>
      </c>
      <c r="E24" s="19" t="s">
        <v>18</v>
      </c>
      <c r="F24" s="34" t="s">
        <v>41</v>
      </c>
      <c r="G24" s="21">
        <v>11485.18</v>
      </c>
      <c r="H24" s="21">
        <v>30672.66</v>
      </c>
      <c r="I24" s="21">
        <v>29810.69</v>
      </c>
      <c r="J24" s="21">
        <v>28861.55</v>
      </c>
      <c r="K24" s="21">
        <v>27909.79</v>
      </c>
      <c r="L24" s="21">
        <v>26963.919999999998</v>
      </c>
      <c r="M24" s="21">
        <v>26005</v>
      </c>
      <c r="N24" s="22">
        <v>25066.63</v>
      </c>
      <c r="O24" s="23">
        <f t="shared" si="0"/>
        <v>206775.41999999998</v>
      </c>
      <c r="Q24" s="14"/>
    </row>
    <row r="25" spans="1:17" ht="30" x14ac:dyDescent="0.25">
      <c r="A25" s="15" t="s">
        <v>16</v>
      </c>
      <c r="B25" s="16">
        <v>19</v>
      </c>
      <c r="C25" s="17">
        <v>849</v>
      </c>
      <c r="D25" s="18">
        <v>44169</v>
      </c>
      <c r="E25" s="19" t="s">
        <v>18</v>
      </c>
      <c r="F25" s="24" t="s">
        <v>42</v>
      </c>
      <c r="G25" s="21">
        <v>8126.58</v>
      </c>
      <c r="H25" s="21">
        <v>8670.17</v>
      </c>
      <c r="I25" s="21">
        <v>8496.0400000000009</v>
      </c>
      <c r="J25" s="21">
        <v>8262.68</v>
      </c>
      <c r="K25" s="21">
        <v>8028.65</v>
      </c>
      <c r="L25" s="21">
        <v>7799.3</v>
      </c>
      <c r="M25" s="21">
        <v>7560.32</v>
      </c>
      <c r="N25" s="22">
        <v>40462.74</v>
      </c>
      <c r="O25" s="23">
        <f t="shared" si="0"/>
        <v>97406.48000000001</v>
      </c>
      <c r="Q25" s="14"/>
    </row>
    <row r="26" spans="1:17" ht="30" x14ac:dyDescent="0.25">
      <c r="A26" s="15" t="s">
        <v>16</v>
      </c>
      <c r="B26" s="16">
        <v>20</v>
      </c>
      <c r="C26" s="17">
        <v>864</v>
      </c>
      <c r="D26" s="18">
        <v>44173</v>
      </c>
      <c r="E26" s="19" t="s">
        <v>18</v>
      </c>
      <c r="F26" s="30" t="s">
        <v>43</v>
      </c>
      <c r="G26" s="21">
        <v>11934.51</v>
      </c>
      <c r="H26" s="21">
        <v>26365.200000000001</v>
      </c>
      <c r="I26" s="21">
        <v>25944.7</v>
      </c>
      <c r="J26" s="21">
        <v>25310.03</v>
      </c>
      <c r="K26" s="21">
        <v>24673.62</v>
      </c>
      <c r="L26" s="21">
        <v>24058.560000000001</v>
      </c>
      <c r="M26" s="21">
        <v>23399.93</v>
      </c>
      <c r="N26" s="22">
        <v>215481.67</v>
      </c>
      <c r="O26" s="23">
        <f t="shared" si="0"/>
        <v>377168.22</v>
      </c>
      <c r="Q26" s="14"/>
    </row>
    <row r="27" spans="1:17" ht="45" x14ac:dyDescent="0.25">
      <c r="A27" s="15" t="s">
        <v>16</v>
      </c>
      <c r="B27" s="16">
        <v>21</v>
      </c>
      <c r="C27" s="17">
        <v>867</v>
      </c>
      <c r="D27" s="18">
        <v>44174</v>
      </c>
      <c r="E27" s="19" t="s">
        <v>18</v>
      </c>
      <c r="F27" s="30" t="s">
        <v>44</v>
      </c>
      <c r="G27" s="21">
        <v>4890.66</v>
      </c>
      <c r="H27" s="21">
        <v>19124.900000000001</v>
      </c>
      <c r="I27" s="21">
        <v>19076.78</v>
      </c>
      <c r="J27" s="21">
        <v>19028.759999999998</v>
      </c>
      <c r="K27" s="21">
        <v>1.65</v>
      </c>
      <c r="L27" s="21"/>
      <c r="M27" s="21"/>
      <c r="N27" s="22"/>
      <c r="O27" s="23">
        <f t="shared" si="0"/>
        <v>62122.749999999993</v>
      </c>
      <c r="Q27" s="14"/>
    </row>
    <row r="28" spans="1:17" ht="30" x14ac:dyDescent="0.25">
      <c r="A28" s="15" t="s">
        <v>16</v>
      </c>
      <c r="B28" s="16">
        <v>22</v>
      </c>
      <c r="C28" s="17">
        <v>56</v>
      </c>
      <c r="D28" s="18">
        <v>44253</v>
      </c>
      <c r="E28" s="19" t="s">
        <v>18</v>
      </c>
      <c r="F28" s="30" t="s">
        <v>45</v>
      </c>
      <c r="G28" s="21">
        <v>1162.07</v>
      </c>
      <c r="H28" s="21">
        <v>4657.26</v>
      </c>
      <c r="I28" s="21">
        <v>4577.91</v>
      </c>
      <c r="J28" s="21">
        <v>4469.6499999999996</v>
      </c>
      <c r="K28" s="21">
        <v>4361.1099999999997</v>
      </c>
      <c r="L28" s="21">
        <v>4256.28</v>
      </c>
      <c r="M28" s="21">
        <v>4143.8500000000004</v>
      </c>
      <c r="N28" s="22">
        <v>39153.43</v>
      </c>
      <c r="O28" s="23">
        <f t="shared" si="0"/>
        <v>66781.56</v>
      </c>
      <c r="Q28" s="14"/>
    </row>
    <row r="29" spans="1:17" ht="30.75" thickBot="1" x14ac:dyDescent="0.3">
      <c r="A29" s="15" t="s">
        <v>16</v>
      </c>
      <c r="B29" s="16">
        <v>23</v>
      </c>
      <c r="C29" s="17">
        <v>147</v>
      </c>
      <c r="D29" s="18">
        <v>44314</v>
      </c>
      <c r="E29" s="19" t="s">
        <v>18</v>
      </c>
      <c r="F29" s="35" t="s">
        <v>46</v>
      </c>
      <c r="G29" s="21">
        <v>1084.42</v>
      </c>
      <c r="H29" s="21">
        <v>5543.97</v>
      </c>
      <c r="I29" s="21">
        <v>6563.6</v>
      </c>
      <c r="J29" s="21">
        <v>6385.84</v>
      </c>
      <c r="K29" s="21">
        <v>6207.59</v>
      </c>
      <c r="L29" s="21">
        <v>6032.88</v>
      </c>
      <c r="M29" s="21">
        <v>5850.8</v>
      </c>
      <c r="N29" s="22">
        <v>31687.5</v>
      </c>
      <c r="O29" s="23">
        <f t="shared" si="0"/>
        <v>69356.600000000006</v>
      </c>
      <c r="Q29" s="14"/>
    </row>
    <row r="30" spans="1:17" ht="30.75" thickTop="1" x14ac:dyDescent="0.25">
      <c r="A30" s="15" t="s">
        <v>16</v>
      </c>
      <c r="B30" s="16">
        <v>24</v>
      </c>
      <c r="C30" s="17">
        <v>168</v>
      </c>
      <c r="D30" s="18">
        <v>44316</v>
      </c>
      <c r="E30" s="19" t="s">
        <v>18</v>
      </c>
      <c r="F30" s="30" t="s">
        <v>47</v>
      </c>
      <c r="G30" s="21">
        <v>635.77</v>
      </c>
      <c r="H30" s="21">
        <v>2579.9899999999998</v>
      </c>
      <c r="I30" s="21">
        <v>3042.45</v>
      </c>
      <c r="J30" s="21">
        <v>2970.99</v>
      </c>
      <c r="K30" s="21">
        <v>2899.34</v>
      </c>
      <c r="L30" s="21">
        <v>2830.18</v>
      </c>
      <c r="M30" s="21">
        <v>2755.91</v>
      </c>
      <c r="N30" s="22">
        <v>26551.18</v>
      </c>
      <c r="O30" s="23">
        <f t="shared" si="0"/>
        <v>44265.81</v>
      </c>
      <c r="Q30" s="14"/>
    </row>
    <row r="31" spans="1:17" ht="30" x14ac:dyDescent="0.25">
      <c r="A31" s="15" t="s">
        <v>16</v>
      </c>
      <c r="B31" s="16">
        <v>25</v>
      </c>
      <c r="C31" s="17">
        <v>328</v>
      </c>
      <c r="D31" s="18">
        <v>44369</v>
      </c>
      <c r="E31" s="19" t="s">
        <v>18</v>
      </c>
      <c r="F31" s="30" t="s">
        <v>48</v>
      </c>
      <c r="G31" s="21">
        <v>7345.92</v>
      </c>
      <c r="H31" s="21">
        <v>26791.22</v>
      </c>
      <c r="I31" s="21">
        <v>30981.75</v>
      </c>
      <c r="J31" s="21">
        <v>30237.58</v>
      </c>
      <c r="K31" s="21">
        <v>29491.41</v>
      </c>
      <c r="L31" s="21">
        <v>28770.46</v>
      </c>
      <c r="M31" s="21">
        <v>27998.02</v>
      </c>
      <c r="N31" s="22">
        <v>260901.64</v>
      </c>
      <c r="O31" s="23">
        <f t="shared" si="0"/>
        <v>442518</v>
      </c>
      <c r="Q31" s="14"/>
    </row>
    <row r="32" spans="1:17" x14ac:dyDescent="0.25">
      <c r="A32" s="15" t="s">
        <v>16</v>
      </c>
      <c r="B32" s="16">
        <v>26</v>
      </c>
      <c r="C32" s="17">
        <v>329</v>
      </c>
      <c r="D32" s="18">
        <v>44370</v>
      </c>
      <c r="E32" s="19" t="s">
        <v>18</v>
      </c>
      <c r="F32" s="30" t="s">
        <v>49</v>
      </c>
      <c r="G32" s="21">
        <v>2707.54</v>
      </c>
      <c r="H32" s="21">
        <v>12166.05</v>
      </c>
      <c r="I32" s="21">
        <v>14377.6</v>
      </c>
      <c r="J32" s="21">
        <v>13994.63</v>
      </c>
      <c r="K32" s="21">
        <v>13610.63</v>
      </c>
      <c r="L32" s="21">
        <v>13234.72</v>
      </c>
      <c r="M32" s="21">
        <v>12842.04</v>
      </c>
      <c r="N32" s="22">
        <v>74147.09</v>
      </c>
      <c r="O32" s="23">
        <f t="shared" si="0"/>
        <v>157080.29999999999</v>
      </c>
      <c r="Q32" s="14"/>
    </row>
    <row r="33" spans="1:17" ht="30" x14ac:dyDescent="0.25">
      <c r="A33" s="15" t="s">
        <v>16</v>
      </c>
      <c r="B33" s="16">
        <v>27</v>
      </c>
      <c r="C33" s="17">
        <v>333</v>
      </c>
      <c r="D33" s="18">
        <v>44375</v>
      </c>
      <c r="E33" s="19" t="s">
        <v>18</v>
      </c>
      <c r="F33" s="36" t="s">
        <v>50</v>
      </c>
      <c r="G33" s="21">
        <v>222913.69</v>
      </c>
      <c r="H33" s="21">
        <v>247693.14</v>
      </c>
      <c r="I33" s="21">
        <v>240908.22</v>
      </c>
      <c r="J33" s="21">
        <v>234305.59</v>
      </c>
      <c r="K33" s="21">
        <v>227684.85</v>
      </c>
      <c r="L33" s="21">
        <v>221155.78</v>
      </c>
      <c r="M33" s="21">
        <v>205887.92</v>
      </c>
      <c r="N33" s="22">
        <v>779614.01</v>
      </c>
      <c r="O33" s="23">
        <f t="shared" si="0"/>
        <v>2380163.2000000002</v>
      </c>
      <c r="Q33" s="14"/>
    </row>
    <row r="34" spans="1:17" ht="30.75" thickBot="1" x14ac:dyDescent="0.3">
      <c r="A34" s="15" t="s">
        <v>16</v>
      </c>
      <c r="B34" s="16">
        <v>28</v>
      </c>
      <c r="C34" s="17">
        <v>358</v>
      </c>
      <c r="D34" s="18">
        <v>44376</v>
      </c>
      <c r="E34" s="19" t="s">
        <v>18</v>
      </c>
      <c r="F34" s="33" t="s">
        <v>51</v>
      </c>
      <c r="G34" s="21">
        <v>8959.2099999999991</v>
      </c>
      <c r="H34" s="21">
        <v>10340.629999999999</v>
      </c>
      <c r="I34" s="21">
        <v>10063.18</v>
      </c>
      <c r="J34" s="21">
        <v>9795.1299999999992</v>
      </c>
      <c r="K34" s="21">
        <v>9526.33</v>
      </c>
      <c r="L34" s="21">
        <v>9263.25</v>
      </c>
      <c r="M34" s="21">
        <v>8988.39</v>
      </c>
      <c r="N34" s="22">
        <v>51897.08</v>
      </c>
      <c r="O34" s="23">
        <f t="shared" si="0"/>
        <v>118833.2</v>
      </c>
      <c r="Q34" s="14"/>
    </row>
    <row r="35" spans="1:17" ht="31.5" thickTop="1" thickBot="1" x14ac:dyDescent="0.3">
      <c r="A35" s="15" t="s">
        <v>16</v>
      </c>
      <c r="B35" s="16">
        <v>29</v>
      </c>
      <c r="C35" s="17">
        <v>417</v>
      </c>
      <c r="D35" s="18">
        <v>44397</v>
      </c>
      <c r="E35" s="19" t="s">
        <v>18</v>
      </c>
      <c r="F35" s="35" t="s">
        <v>52</v>
      </c>
      <c r="G35" s="21">
        <v>2228.21</v>
      </c>
      <c r="H35" s="21">
        <v>10065.120000000001</v>
      </c>
      <c r="I35" s="21">
        <v>11797.91</v>
      </c>
      <c r="J35" s="21">
        <v>11488.5</v>
      </c>
      <c r="K35" s="21">
        <v>11178.21</v>
      </c>
      <c r="L35" s="21">
        <v>10875.61</v>
      </c>
      <c r="M35" s="21">
        <v>10557.23</v>
      </c>
      <c r="N35" s="22">
        <v>71661.289999999994</v>
      </c>
      <c r="O35" s="23">
        <f t="shared" si="0"/>
        <v>139852.08000000002</v>
      </c>
      <c r="Q35" s="14"/>
    </row>
    <row r="36" spans="1:17" ht="30.75" thickTop="1" x14ac:dyDescent="0.25">
      <c r="A36" s="15" t="s">
        <v>16</v>
      </c>
      <c r="B36" s="16">
        <v>30</v>
      </c>
      <c r="C36" s="17">
        <v>416</v>
      </c>
      <c r="D36" s="18">
        <v>44397</v>
      </c>
      <c r="E36" s="19" t="s">
        <v>18</v>
      </c>
      <c r="F36" s="34" t="s">
        <v>53</v>
      </c>
      <c r="G36" s="21">
        <v>5673.18</v>
      </c>
      <c r="H36" s="21">
        <v>22424.62</v>
      </c>
      <c r="I36" s="21">
        <v>25876.19</v>
      </c>
      <c r="J36" s="21">
        <v>25257.79</v>
      </c>
      <c r="K36" s="21">
        <v>24637.71</v>
      </c>
      <c r="L36" s="21">
        <v>24039.25</v>
      </c>
      <c r="M36" s="21">
        <v>23396.68</v>
      </c>
      <c r="N36" s="22">
        <v>224592.96</v>
      </c>
      <c r="O36" s="23">
        <f t="shared" si="0"/>
        <v>375898.38</v>
      </c>
      <c r="Q36" s="14"/>
    </row>
    <row r="37" spans="1:17" ht="30" x14ac:dyDescent="0.25">
      <c r="A37" s="15" t="s">
        <v>16</v>
      </c>
      <c r="B37" s="16">
        <v>31</v>
      </c>
      <c r="C37" s="17">
        <v>434</v>
      </c>
      <c r="D37" s="18">
        <v>44406</v>
      </c>
      <c r="E37" s="19" t="s">
        <v>18</v>
      </c>
      <c r="F37" s="34" t="s">
        <v>54</v>
      </c>
      <c r="G37" s="21">
        <v>9505.2999999999993</v>
      </c>
      <c r="H37" s="21">
        <v>27396.560000000001</v>
      </c>
      <c r="I37" s="21">
        <v>36598.68</v>
      </c>
      <c r="J37" s="21">
        <v>35802.959999999999</v>
      </c>
      <c r="K37" s="21">
        <v>35005.040000000001</v>
      </c>
      <c r="L37" s="21">
        <v>34246.449999999997</v>
      </c>
      <c r="M37" s="21">
        <v>33408.129999999997</v>
      </c>
      <c r="N37" s="22">
        <v>441155.07</v>
      </c>
      <c r="O37" s="23">
        <f t="shared" si="0"/>
        <v>653118.18999999994</v>
      </c>
      <c r="Q37" s="14"/>
    </row>
    <row r="38" spans="1:17" ht="45" x14ac:dyDescent="0.25">
      <c r="A38" s="15" t="s">
        <v>16</v>
      </c>
      <c r="B38" s="16">
        <v>32</v>
      </c>
      <c r="C38" s="17">
        <v>651</v>
      </c>
      <c r="D38" s="18">
        <v>44496</v>
      </c>
      <c r="E38" s="19" t="s">
        <v>18</v>
      </c>
      <c r="F38" s="36" t="s">
        <v>55</v>
      </c>
      <c r="G38" s="21">
        <v>10245.469999999999</v>
      </c>
      <c r="H38" s="21">
        <v>16576.59</v>
      </c>
      <c r="I38" s="21">
        <v>27451.49</v>
      </c>
      <c r="J38" s="21">
        <v>26873.41</v>
      </c>
      <c r="K38" s="21">
        <v>26285.41</v>
      </c>
      <c r="L38" s="21">
        <v>25726.799999999999</v>
      </c>
      <c r="M38" s="21">
        <v>25108.6</v>
      </c>
      <c r="N38" s="22">
        <v>337021.86</v>
      </c>
      <c r="O38" s="23">
        <f t="shared" si="0"/>
        <v>495289.63</v>
      </c>
      <c r="Q38" s="14"/>
    </row>
    <row r="39" spans="1:17" ht="30" x14ac:dyDescent="0.25">
      <c r="A39" s="15" t="s">
        <v>16</v>
      </c>
      <c r="B39" s="16">
        <v>33</v>
      </c>
      <c r="C39" s="37">
        <v>57</v>
      </c>
      <c r="D39" s="18">
        <v>44645</v>
      </c>
      <c r="E39" s="19" t="s">
        <v>18</v>
      </c>
      <c r="F39" s="19" t="s">
        <v>56</v>
      </c>
      <c r="G39" s="21">
        <v>7178.74</v>
      </c>
      <c r="H39" s="21">
        <v>11729.9</v>
      </c>
      <c r="I39" s="21">
        <v>22067.83</v>
      </c>
      <c r="J39" s="21">
        <v>21551.02</v>
      </c>
      <c r="K39" s="21">
        <v>20992.91</v>
      </c>
      <c r="L39" s="21">
        <v>20461.13</v>
      </c>
      <c r="M39" s="21">
        <v>19875.900000000001</v>
      </c>
      <c r="N39" s="22">
        <v>241984.31</v>
      </c>
      <c r="O39" s="23">
        <f t="shared" si="0"/>
        <v>365841.74</v>
      </c>
      <c r="Q39" s="14"/>
    </row>
    <row r="40" spans="1:17" ht="30" x14ac:dyDescent="0.25">
      <c r="A40" s="15" t="s">
        <v>16</v>
      </c>
      <c r="B40" s="16">
        <v>34</v>
      </c>
      <c r="C40" s="17">
        <v>56</v>
      </c>
      <c r="D40" s="18">
        <v>44646</v>
      </c>
      <c r="E40" s="19" t="s">
        <v>18</v>
      </c>
      <c r="F40" s="19" t="s">
        <v>57</v>
      </c>
      <c r="G40" s="21">
        <v>660.26</v>
      </c>
      <c r="H40" s="21">
        <v>1035.02</v>
      </c>
      <c r="I40" s="21">
        <v>1964.6</v>
      </c>
      <c r="J40" s="21">
        <v>1968.79</v>
      </c>
      <c r="K40" s="21">
        <v>1922.26</v>
      </c>
      <c r="L40" s="21">
        <v>1878.09</v>
      </c>
      <c r="M40" s="21">
        <v>1829.15</v>
      </c>
      <c r="N40" s="22">
        <v>24243.119999999999</v>
      </c>
      <c r="O40" s="23">
        <f t="shared" si="0"/>
        <v>35501.29</v>
      </c>
      <c r="Q40" s="14"/>
    </row>
    <row r="41" spans="1:17" x14ac:dyDescent="0.25">
      <c r="A41" s="15" t="s">
        <v>16</v>
      </c>
      <c r="B41" s="16">
        <v>35</v>
      </c>
      <c r="C41" s="37">
        <v>73</v>
      </c>
      <c r="D41" s="18">
        <v>44656</v>
      </c>
      <c r="E41" s="19" t="s">
        <v>18</v>
      </c>
      <c r="F41" s="38" t="s">
        <v>58</v>
      </c>
      <c r="G41" s="21">
        <v>300428.34000000003</v>
      </c>
      <c r="H41" s="21">
        <v>299363.74</v>
      </c>
      <c r="I41" s="21">
        <v>271422.23</v>
      </c>
      <c r="J41" s="21">
        <v>252383.96</v>
      </c>
      <c r="K41" s="21">
        <v>244916.4</v>
      </c>
      <c r="L41" s="21">
        <v>230859.61</v>
      </c>
      <c r="M41" s="21">
        <v>194710.97</v>
      </c>
      <c r="N41" s="22">
        <v>603914.38</v>
      </c>
      <c r="O41" s="23">
        <f t="shared" si="0"/>
        <v>2397999.63</v>
      </c>
      <c r="Q41" s="14"/>
    </row>
    <row r="42" spans="1:17" ht="30" x14ac:dyDescent="0.25">
      <c r="A42" s="15" t="s">
        <v>16</v>
      </c>
      <c r="B42" s="16">
        <v>36</v>
      </c>
      <c r="C42" s="37">
        <v>113</v>
      </c>
      <c r="D42" s="18">
        <v>44707</v>
      </c>
      <c r="E42" s="19" t="s">
        <v>18</v>
      </c>
      <c r="F42" s="19" t="s">
        <v>59</v>
      </c>
      <c r="G42" s="21">
        <v>56326.33</v>
      </c>
      <c r="H42" s="21">
        <v>91306.26</v>
      </c>
      <c r="I42" s="21">
        <v>138605.12</v>
      </c>
      <c r="J42" s="21">
        <v>151732.76</v>
      </c>
      <c r="K42" s="21">
        <v>148216.53</v>
      </c>
      <c r="L42" s="21">
        <v>144916.1</v>
      </c>
      <c r="M42" s="21">
        <v>141179.29999999999</v>
      </c>
      <c r="N42" s="22">
        <v>2164681.86</v>
      </c>
      <c r="O42" s="23">
        <f t="shared" si="0"/>
        <v>3036964.26</v>
      </c>
      <c r="Q42" s="14"/>
    </row>
    <row r="43" spans="1:17" ht="30" x14ac:dyDescent="0.25">
      <c r="A43" s="15" t="s">
        <v>16</v>
      </c>
      <c r="B43" s="16">
        <v>37</v>
      </c>
      <c r="C43" s="17">
        <v>114</v>
      </c>
      <c r="D43" s="18">
        <v>44708</v>
      </c>
      <c r="E43" s="19" t="s">
        <v>18</v>
      </c>
      <c r="F43" s="19" t="s">
        <v>60</v>
      </c>
      <c r="G43" s="21">
        <v>2347.7800000000002</v>
      </c>
      <c r="H43" s="21">
        <v>4049.64</v>
      </c>
      <c r="I43" s="21">
        <v>6287.3</v>
      </c>
      <c r="J43" s="21">
        <v>6933.15</v>
      </c>
      <c r="K43" s="21">
        <v>6784.83</v>
      </c>
      <c r="L43" s="21">
        <v>6646.15</v>
      </c>
      <c r="M43" s="21">
        <v>6487.97</v>
      </c>
      <c r="N43" s="22">
        <v>106827.36</v>
      </c>
      <c r="O43" s="23">
        <f t="shared" si="0"/>
        <v>146364.18</v>
      </c>
      <c r="Q43" s="14"/>
    </row>
    <row r="44" spans="1:17" x14ac:dyDescent="0.25">
      <c r="A44" s="15" t="s">
        <v>16</v>
      </c>
      <c r="B44" s="16">
        <v>38</v>
      </c>
      <c r="C44" s="37">
        <v>153</v>
      </c>
      <c r="D44" s="18">
        <v>44734</v>
      </c>
      <c r="E44" s="19" t="s">
        <v>18</v>
      </c>
      <c r="F44" s="19" t="s">
        <v>61</v>
      </c>
      <c r="G44" s="21">
        <v>2481.7199999999998</v>
      </c>
      <c r="H44" s="21">
        <v>4037.94</v>
      </c>
      <c r="I44" s="21">
        <v>22503.31</v>
      </c>
      <c r="J44" s="21">
        <v>27797.15</v>
      </c>
      <c r="K44" s="21">
        <v>26691.19</v>
      </c>
      <c r="L44" s="21">
        <v>22967.119999999999</v>
      </c>
      <c r="M44" s="39">
        <v>34.950000000000003</v>
      </c>
      <c r="N44" s="22"/>
      <c r="O44" s="23">
        <f t="shared" si="0"/>
        <v>106513.37999999999</v>
      </c>
      <c r="Q44" s="14"/>
    </row>
    <row r="45" spans="1:17" x14ac:dyDescent="0.25">
      <c r="A45" s="15" t="s">
        <v>16</v>
      </c>
      <c r="B45" s="16">
        <v>39</v>
      </c>
      <c r="C45" s="37">
        <v>379</v>
      </c>
      <c r="D45" s="40">
        <v>44818</v>
      </c>
      <c r="E45" s="19" t="s">
        <v>18</v>
      </c>
      <c r="F45" s="19" t="s">
        <v>62</v>
      </c>
      <c r="G45" s="21">
        <v>1414.12</v>
      </c>
      <c r="H45" s="21">
        <v>2071.08</v>
      </c>
      <c r="I45" s="21">
        <v>7873.36</v>
      </c>
      <c r="J45" s="21">
        <v>13376</v>
      </c>
      <c r="K45" s="21">
        <v>12858.61</v>
      </c>
      <c r="L45" s="21">
        <v>12342.27</v>
      </c>
      <c r="M45" s="39">
        <v>5951.93</v>
      </c>
      <c r="N45" s="22"/>
      <c r="O45" s="23">
        <f t="shared" si="0"/>
        <v>55887.37</v>
      </c>
      <c r="Q45" s="14"/>
    </row>
    <row r="46" spans="1:17" x14ac:dyDescent="0.25">
      <c r="A46" s="15" t="s">
        <v>16</v>
      </c>
      <c r="B46" s="16">
        <v>40</v>
      </c>
      <c r="C46" s="37">
        <v>473</v>
      </c>
      <c r="D46" s="18">
        <v>44868</v>
      </c>
      <c r="E46" s="19" t="s">
        <v>18</v>
      </c>
      <c r="F46" s="15" t="s">
        <v>63</v>
      </c>
      <c r="G46" s="21">
        <v>7146.6</v>
      </c>
      <c r="H46" s="21">
        <v>9852.94</v>
      </c>
      <c r="I46" s="21">
        <v>23132.639999999999</v>
      </c>
      <c r="J46" s="21">
        <v>61657.68</v>
      </c>
      <c r="K46" s="21">
        <v>58974.05</v>
      </c>
      <c r="L46" s="39">
        <v>56255.96</v>
      </c>
      <c r="M46" s="39">
        <v>22116.45</v>
      </c>
      <c r="N46" s="22"/>
      <c r="O46" s="23">
        <f t="shared" si="0"/>
        <v>239136.32</v>
      </c>
      <c r="P46" s="41"/>
      <c r="Q46" s="14"/>
    </row>
    <row r="47" spans="1:17" ht="30" x14ac:dyDescent="0.25">
      <c r="A47" s="15" t="s">
        <v>16</v>
      </c>
      <c r="B47" s="16">
        <v>41</v>
      </c>
      <c r="C47" s="42">
        <v>0</v>
      </c>
      <c r="D47" s="43" t="s">
        <v>64</v>
      </c>
      <c r="E47" s="19" t="s">
        <v>18</v>
      </c>
      <c r="F47" s="19" t="s">
        <v>60</v>
      </c>
      <c r="G47" s="20">
        <v>895.26</v>
      </c>
      <c r="H47" s="20">
        <v>1150.5999999999999</v>
      </c>
      <c r="I47" s="20">
        <v>1398.5</v>
      </c>
      <c r="J47" s="21">
        <v>1967.87</v>
      </c>
      <c r="K47" s="21">
        <v>1924.89</v>
      </c>
      <c r="L47" s="20">
        <v>1882.34</v>
      </c>
      <c r="M47" s="21">
        <v>1839.82</v>
      </c>
      <c r="N47" s="25">
        <v>30357.360000000001</v>
      </c>
      <c r="O47" s="23">
        <f t="shared" si="0"/>
        <v>41416.639999999999</v>
      </c>
      <c r="Q47" s="14"/>
    </row>
    <row r="48" spans="1:17" ht="30" x14ac:dyDescent="0.25">
      <c r="A48" s="15" t="s">
        <v>16</v>
      </c>
      <c r="B48" s="16">
        <v>42</v>
      </c>
      <c r="C48" s="42">
        <v>0</v>
      </c>
      <c r="D48" s="43" t="s">
        <v>64</v>
      </c>
      <c r="E48" s="19" t="s">
        <v>18</v>
      </c>
      <c r="F48" s="19" t="s">
        <v>59</v>
      </c>
      <c r="G48" s="20">
        <v>8483.0400000000009</v>
      </c>
      <c r="H48" s="20">
        <v>15359.33</v>
      </c>
      <c r="I48" s="20">
        <v>17889.66</v>
      </c>
      <c r="J48" s="20">
        <v>25111.97</v>
      </c>
      <c r="K48" s="20">
        <v>24542.75</v>
      </c>
      <c r="L48" s="20">
        <v>23973.97</v>
      </c>
      <c r="M48" s="20">
        <v>23405.18</v>
      </c>
      <c r="N48" s="25">
        <v>378729.26</v>
      </c>
      <c r="O48" s="23">
        <f>SUM(G48:N48)</f>
        <v>517495.16000000003</v>
      </c>
      <c r="Q48" s="14"/>
    </row>
    <row r="49" spans="1:18" s="51" customFormat="1" x14ac:dyDescent="0.25">
      <c r="A49" s="44"/>
      <c r="B49" s="45"/>
      <c r="C49" s="46"/>
      <c r="D49" s="47"/>
      <c r="E49" s="48"/>
      <c r="F49" s="49" t="s">
        <v>65</v>
      </c>
      <c r="G49" s="50">
        <f>SUM(G7:G48)</f>
        <v>1991598.3800000004</v>
      </c>
      <c r="H49" s="50">
        <f t="shared" ref="H49:N49" si="1">SUM(H7:H48)</f>
        <v>2390284.69</v>
      </c>
      <c r="I49" s="50">
        <f t="shared" si="1"/>
        <v>2439461.86</v>
      </c>
      <c r="J49" s="50">
        <f t="shared" si="1"/>
        <v>2423166.2599999998</v>
      </c>
      <c r="K49" s="50">
        <f t="shared" si="1"/>
        <v>2286499.2999999998</v>
      </c>
      <c r="L49" s="50">
        <f t="shared" si="1"/>
        <v>2191143.79</v>
      </c>
      <c r="M49" s="50">
        <f t="shared" si="1"/>
        <v>2029270.5199999996</v>
      </c>
      <c r="N49" s="50">
        <f t="shared" si="1"/>
        <v>14395971.689999999</v>
      </c>
      <c r="O49" s="50">
        <f>SUM(O7:O48)</f>
        <v>30147396.489999991</v>
      </c>
      <c r="Q49" s="52"/>
    </row>
    <row r="50" spans="1:18" ht="30" x14ac:dyDescent="0.25">
      <c r="A50" s="53" t="s">
        <v>66</v>
      </c>
      <c r="B50" s="16">
        <v>43</v>
      </c>
      <c r="C50" s="54">
        <v>437</v>
      </c>
      <c r="D50" s="55">
        <v>44852</v>
      </c>
      <c r="E50" s="56" t="s">
        <v>67</v>
      </c>
      <c r="F50" s="56" t="s">
        <v>68</v>
      </c>
      <c r="G50" s="57">
        <v>79365.91</v>
      </c>
      <c r="H50" s="57">
        <v>58396.34</v>
      </c>
      <c r="I50" s="57"/>
      <c r="J50" s="57"/>
      <c r="K50" s="57"/>
      <c r="L50" s="57"/>
      <c r="M50" s="57"/>
      <c r="N50" s="58"/>
      <c r="O50" s="57">
        <f t="shared" ref="O50:O64" si="2">SUM(G50:N50)</f>
        <v>137762.25</v>
      </c>
    </row>
    <row r="51" spans="1:18" ht="15.75" thickBot="1" x14ac:dyDescent="0.3">
      <c r="A51" s="53"/>
      <c r="B51" s="16">
        <v>44</v>
      </c>
      <c r="C51" s="54">
        <v>323</v>
      </c>
      <c r="D51" s="55">
        <v>42174</v>
      </c>
      <c r="E51" s="56" t="s">
        <v>18</v>
      </c>
      <c r="F51" s="59" t="s">
        <v>69</v>
      </c>
      <c r="G51" s="57">
        <v>32665.01</v>
      </c>
      <c r="H51" s="57">
        <v>35193.06</v>
      </c>
      <c r="I51" s="57">
        <v>34302.17</v>
      </c>
      <c r="J51" s="57">
        <v>33439.14</v>
      </c>
      <c r="K51" s="57">
        <v>32573.71</v>
      </c>
      <c r="L51" s="57">
        <v>31724.32</v>
      </c>
      <c r="M51" s="57">
        <v>30841.69</v>
      </c>
      <c r="N51" s="58">
        <v>154230.51</v>
      </c>
      <c r="O51" s="57">
        <f t="shared" si="2"/>
        <v>384969.61</v>
      </c>
    </row>
    <row r="52" spans="1:18" ht="30" x14ac:dyDescent="0.25">
      <c r="A52" s="53" t="s">
        <v>66</v>
      </c>
      <c r="B52" s="16">
        <v>45</v>
      </c>
      <c r="C52" s="54">
        <v>348</v>
      </c>
      <c r="D52" s="60">
        <v>44789</v>
      </c>
      <c r="E52" s="19" t="s">
        <v>67</v>
      </c>
      <c r="F52" s="19" t="s">
        <v>70</v>
      </c>
      <c r="G52" s="20">
        <v>265.42</v>
      </c>
      <c r="H52" s="20">
        <v>9728.8799999999992</v>
      </c>
      <c r="I52" s="20"/>
      <c r="J52" s="20"/>
      <c r="K52" s="20"/>
      <c r="L52" s="20"/>
      <c r="M52" s="20"/>
      <c r="N52" s="25"/>
      <c r="O52" s="57">
        <f t="shared" si="2"/>
        <v>9994.2999999999993</v>
      </c>
      <c r="R52" s="61"/>
    </row>
    <row r="53" spans="1:18" ht="15.75" customHeight="1" x14ac:dyDescent="0.25">
      <c r="A53" s="62" t="s">
        <v>66</v>
      </c>
      <c r="B53" s="16">
        <v>46</v>
      </c>
      <c r="C53" s="54">
        <v>156</v>
      </c>
      <c r="D53" s="63" t="s">
        <v>71</v>
      </c>
      <c r="E53" s="30" t="s">
        <v>18</v>
      </c>
      <c r="F53" s="64" t="s">
        <v>72</v>
      </c>
      <c r="G53" s="65">
        <v>53216</v>
      </c>
      <c r="H53" s="65">
        <v>61854.82</v>
      </c>
      <c r="I53" s="66">
        <v>60144.3</v>
      </c>
      <c r="J53" s="66">
        <v>59033.49</v>
      </c>
      <c r="K53" s="66">
        <v>57648.88</v>
      </c>
      <c r="L53" s="66">
        <v>56305.01</v>
      </c>
      <c r="M53" s="66">
        <v>54877.760000000002</v>
      </c>
      <c r="N53" s="66">
        <v>452385.58</v>
      </c>
      <c r="O53" s="67">
        <f t="shared" si="2"/>
        <v>855465.84000000008</v>
      </c>
      <c r="Q53" s="1"/>
    </row>
    <row r="54" spans="1:18" ht="15.75" customHeight="1" x14ac:dyDescent="0.25">
      <c r="A54" s="62" t="s">
        <v>66</v>
      </c>
      <c r="B54" s="16">
        <v>47</v>
      </c>
      <c r="C54" s="54">
        <v>1148</v>
      </c>
      <c r="D54" s="63" t="s">
        <v>73</v>
      </c>
      <c r="E54" s="30" t="s">
        <v>18</v>
      </c>
      <c r="F54" s="64" t="s">
        <v>74</v>
      </c>
      <c r="G54" s="65">
        <v>47259.06</v>
      </c>
      <c r="H54" s="66">
        <v>50249.75</v>
      </c>
      <c r="I54" s="66">
        <v>49107.58</v>
      </c>
      <c r="J54" s="66">
        <v>48016.34</v>
      </c>
      <c r="K54" s="66">
        <v>46922.11</v>
      </c>
      <c r="L54" s="66">
        <v>45863.83</v>
      </c>
      <c r="M54" s="66">
        <v>44732.15</v>
      </c>
      <c r="N54" s="66">
        <v>411736.97</v>
      </c>
      <c r="O54" s="67">
        <f t="shared" si="2"/>
        <v>743887.79</v>
      </c>
      <c r="Q54" s="1"/>
    </row>
    <row r="55" spans="1:18" ht="15.75" customHeight="1" thickBot="1" x14ac:dyDescent="0.3">
      <c r="A55" s="62" t="s">
        <v>66</v>
      </c>
      <c r="B55" s="16">
        <v>48</v>
      </c>
      <c r="C55" s="54">
        <v>308</v>
      </c>
      <c r="D55" s="68" t="s">
        <v>75</v>
      </c>
      <c r="E55" s="35" t="s">
        <v>18</v>
      </c>
      <c r="F55" s="69" t="s">
        <v>76</v>
      </c>
      <c r="G55" s="66">
        <v>15347.89</v>
      </c>
      <c r="H55" s="66">
        <v>16261.35</v>
      </c>
      <c r="I55" s="66">
        <v>15794.3</v>
      </c>
      <c r="J55" s="66">
        <v>15338.44</v>
      </c>
      <c r="K55" s="70">
        <v>14880.3</v>
      </c>
      <c r="L55" s="70">
        <v>14426.26</v>
      </c>
      <c r="M55" s="70">
        <v>13963.53</v>
      </c>
      <c r="N55" s="70">
        <v>20201.259999999998</v>
      </c>
      <c r="O55" s="71">
        <f t="shared" si="2"/>
        <v>126213.32999999999</v>
      </c>
      <c r="Q55" s="1"/>
    </row>
    <row r="56" spans="1:18" ht="30.75" thickTop="1" x14ac:dyDescent="0.25">
      <c r="A56" s="62" t="s">
        <v>66</v>
      </c>
      <c r="B56" s="16">
        <v>49</v>
      </c>
      <c r="C56" s="54">
        <v>600</v>
      </c>
      <c r="D56" s="72">
        <v>39034</v>
      </c>
      <c r="E56" s="73" t="s">
        <v>67</v>
      </c>
      <c r="F56" s="74" t="s">
        <v>77</v>
      </c>
      <c r="G56" s="75">
        <v>905.87900000000002</v>
      </c>
      <c r="H56" s="75">
        <v>878.01099999999997</v>
      </c>
      <c r="I56" s="75">
        <v>809.17399999999998</v>
      </c>
      <c r="J56" s="75">
        <v>760.72199999999998</v>
      </c>
      <c r="K56" s="76"/>
      <c r="L56" s="77"/>
      <c r="M56" s="77"/>
      <c r="N56" s="77"/>
      <c r="O56" s="77">
        <f t="shared" si="2"/>
        <v>3353.7860000000001</v>
      </c>
    </row>
    <row r="57" spans="1:18" ht="30" x14ac:dyDescent="0.25">
      <c r="A57" s="62" t="s">
        <v>66</v>
      </c>
      <c r="B57" s="16">
        <v>50</v>
      </c>
      <c r="C57" s="54">
        <v>600</v>
      </c>
      <c r="D57" s="78" t="s">
        <v>78</v>
      </c>
      <c r="E57" s="73" t="s">
        <v>67</v>
      </c>
      <c r="F57" s="74" t="s">
        <v>79</v>
      </c>
      <c r="G57" s="75">
        <v>2972.1439999999998</v>
      </c>
      <c r="H57" s="75">
        <v>2814.9160000000002</v>
      </c>
      <c r="I57" s="75">
        <v>2654.8620000000001</v>
      </c>
      <c r="J57" s="75">
        <v>2495.895</v>
      </c>
      <c r="K57" s="76"/>
      <c r="L57" s="77"/>
      <c r="M57" s="77"/>
      <c r="N57" s="77"/>
      <c r="O57" s="77">
        <f t="shared" si="2"/>
        <v>10937.816999999999</v>
      </c>
    </row>
    <row r="58" spans="1:18" ht="30.75" thickBot="1" x14ac:dyDescent="0.3">
      <c r="A58" s="62" t="s">
        <v>66</v>
      </c>
      <c r="B58" s="16">
        <v>51</v>
      </c>
      <c r="C58" s="54">
        <v>600</v>
      </c>
      <c r="D58" s="78" t="s">
        <v>78</v>
      </c>
      <c r="E58" s="73" t="s">
        <v>67</v>
      </c>
      <c r="F58" s="79" t="s">
        <v>80</v>
      </c>
      <c r="G58" s="75">
        <v>580.19100000000003</v>
      </c>
      <c r="H58" s="75">
        <v>549.49800000000005</v>
      </c>
      <c r="I58" s="75">
        <v>518.25400000000002</v>
      </c>
      <c r="J58" s="75">
        <v>487.22199999999998</v>
      </c>
      <c r="K58" s="76"/>
      <c r="L58" s="77"/>
      <c r="M58" s="77"/>
      <c r="N58" s="77"/>
      <c r="O58" s="77">
        <f t="shared" si="2"/>
        <v>2135.165</v>
      </c>
    </row>
    <row r="59" spans="1:18" ht="30.75" thickTop="1" x14ac:dyDescent="0.25">
      <c r="A59" s="62" t="s">
        <v>66</v>
      </c>
      <c r="B59" s="16">
        <v>52</v>
      </c>
      <c r="C59" s="54">
        <v>600</v>
      </c>
      <c r="D59" s="78" t="s">
        <v>78</v>
      </c>
      <c r="E59" s="73" t="s">
        <v>67</v>
      </c>
      <c r="F59" s="80" t="s">
        <v>81</v>
      </c>
      <c r="G59" s="75">
        <v>325.68599999999998</v>
      </c>
      <c r="H59" s="75">
        <v>308.45600000000002</v>
      </c>
      <c r="I59" s="75">
        <v>290.91800000000001</v>
      </c>
      <c r="J59" s="75">
        <v>273.49799999999999</v>
      </c>
      <c r="K59" s="76"/>
      <c r="L59" s="77"/>
      <c r="M59" s="77"/>
      <c r="N59" s="77"/>
      <c r="O59" s="77">
        <f t="shared" si="2"/>
        <v>1198.558</v>
      </c>
    </row>
    <row r="60" spans="1:18" ht="30" x14ac:dyDescent="0.25">
      <c r="A60" s="62" t="s">
        <v>66</v>
      </c>
      <c r="B60" s="16">
        <v>53</v>
      </c>
      <c r="C60" s="54"/>
      <c r="D60" s="81" t="s">
        <v>82</v>
      </c>
      <c r="E60" s="82" t="s">
        <v>83</v>
      </c>
      <c r="F60" s="82" t="s">
        <v>84</v>
      </c>
      <c r="G60" s="77">
        <v>12450</v>
      </c>
      <c r="H60" s="77"/>
      <c r="I60" s="77"/>
      <c r="J60" s="77"/>
      <c r="K60" s="67"/>
      <c r="L60" s="67"/>
      <c r="M60" s="67"/>
      <c r="N60" s="67"/>
      <c r="O60" s="67">
        <f t="shared" si="2"/>
        <v>12450</v>
      </c>
    </row>
    <row r="61" spans="1:18" ht="30" x14ac:dyDescent="0.25">
      <c r="A61" s="62" t="s">
        <v>66</v>
      </c>
      <c r="B61" s="16">
        <v>54</v>
      </c>
      <c r="C61" s="54">
        <v>169</v>
      </c>
      <c r="D61" s="81">
        <v>43606</v>
      </c>
      <c r="E61" s="82" t="s">
        <v>18</v>
      </c>
      <c r="F61" s="82" t="s">
        <v>85</v>
      </c>
      <c r="G61" s="67">
        <v>17279.91</v>
      </c>
      <c r="H61" s="67">
        <v>19993.45</v>
      </c>
      <c r="I61" s="67">
        <v>19523.8</v>
      </c>
      <c r="J61" s="67">
        <v>19072.650000000001</v>
      </c>
      <c r="K61" s="67">
        <v>18621.73</v>
      </c>
      <c r="L61" s="67">
        <v>18184.43</v>
      </c>
      <c r="M61" s="67">
        <v>17719.400000000001</v>
      </c>
      <c r="N61" s="67">
        <v>142679.96</v>
      </c>
      <c r="O61" s="67">
        <f t="shared" si="2"/>
        <v>273075.32999999996</v>
      </c>
    </row>
    <row r="62" spans="1:18" ht="30" x14ac:dyDescent="0.25">
      <c r="A62" s="62" t="s">
        <v>66</v>
      </c>
      <c r="B62" s="16">
        <v>55</v>
      </c>
      <c r="C62" s="54">
        <v>408</v>
      </c>
      <c r="D62" s="81" t="s">
        <v>86</v>
      </c>
      <c r="E62" s="82" t="s">
        <v>18</v>
      </c>
      <c r="F62" s="82" t="s">
        <v>87</v>
      </c>
      <c r="G62" s="67">
        <v>81108.06</v>
      </c>
      <c r="H62" s="67">
        <v>81824.710000000006</v>
      </c>
      <c r="I62" s="67">
        <v>79975.67</v>
      </c>
      <c r="J62" s="67">
        <v>78151.89</v>
      </c>
      <c r="K62" s="67">
        <v>76328.98</v>
      </c>
      <c r="L62" s="67">
        <v>74563.94</v>
      </c>
      <c r="M62" s="67">
        <v>72681.06</v>
      </c>
      <c r="N62" s="67">
        <v>617707.42000000004</v>
      </c>
      <c r="O62" s="67">
        <f t="shared" si="2"/>
        <v>1162341.73</v>
      </c>
    </row>
    <row r="63" spans="1:18" ht="30" x14ac:dyDescent="0.25">
      <c r="A63" s="62" t="s">
        <v>66</v>
      </c>
      <c r="B63" s="16">
        <v>56</v>
      </c>
      <c r="C63" s="54">
        <v>282</v>
      </c>
      <c r="D63" s="81" t="s">
        <v>88</v>
      </c>
      <c r="E63" s="82" t="s">
        <v>18</v>
      </c>
      <c r="F63" s="82" t="s">
        <v>89</v>
      </c>
      <c r="G63" s="67">
        <v>8480.3700000000008</v>
      </c>
      <c r="H63" s="67">
        <v>9863.14</v>
      </c>
      <c r="I63" s="67">
        <v>9595.6200000000008</v>
      </c>
      <c r="J63" s="67">
        <v>9339.5</v>
      </c>
      <c r="K63" s="67">
        <v>9083.48</v>
      </c>
      <c r="L63" s="67">
        <v>8836.02</v>
      </c>
      <c r="M63" s="67">
        <v>8571.16</v>
      </c>
      <c r="N63" s="67">
        <v>74274.31</v>
      </c>
      <c r="O63" s="67">
        <f t="shared" si="2"/>
        <v>138043.6</v>
      </c>
    </row>
    <row r="64" spans="1:18" ht="30.75" thickBot="1" x14ac:dyDescent="0.3">
      <c r="A64" s="83" t="s">
        <v>66</v>
      </c>
      <c r="B64" s="16">
        <v>57</v>
      </c>
      <c r="C64" s="54">
        <v>117</v>
      </c>
      <c r="D64" s="84">
        <v>44293</v>
      </c>
      <c r="E64" s="85" t="s">
        <v>18</v>
      </c>
      <c r="F64" s="85" t="s">
        <v>90</v>
      </c>
      <c r="G64" s="71">
        <v>8680.39</v>
      </c>
      <c r="H64" s="71">
        <v>11637.38</v>
      </c>
      <c r="I64" s="71">
        <v>11364.01</v>
      </c>
      <c r="J64" s="71">
        <v>11102.82</v>
      </c>
      <c r="K64" s="71">
        <v>10841.75</v>
      </c>
      <c r="L64" s="71">
        <v>10590.02</v>
      </c>
      <c r="M64" s="71">
        <v>10319.32</v>
      </c>
      <c r="N64" s="71">
        <v>98314.42</v>
      </c>
      <c r="O64" s="71">
        <f t="shared" si="2"/>
        <v>172850.11</v>
      </c>
    </row>
    <row r="65" spans="1:17" ht="15.75" customHeight="1" thickTop="1" x14ac:dyDescent="0.25">
      <c r="A65" s="86" t="s">
        <v>91</v>
      </c>
      <c r="B65" s="87"/>
      <c r="C65" s="87"/>
      <c r="D65" s="88"/>
      <c r="E65" s="89"/>
      <c r="F65" s="90" t="s">
        <v>65</v>
      </c>
      <c r="G65" s="91">
        <f t="shared" ref="G65:O65" si="3">SUM(G50:G64)</f>
        <v>360901.91999999993</v>
      </c>
      <c r="H65" s="91">
        <f t="shared" si="3"/>
        <v>359553.76100000006</v>
      </c>
      <c r="I65" s="91">
        <f t="shared" si="3"/>
        <v>284080.65799999994</v>
      </c>
      <c r="J65" s="91">
        <f t="shared" si="3"/>
        <v>277511.60700000002</v>
      </c>
      <c r="K65" s="91">
        <f t="shared" si="3"/>
        <v>266900.94000000006</v>
      </c>
      <c r="L65" s="91">
        <f t="shared" si="3"/>
        <v>260493.83</v>
      </c>
      <c r="M65" s="91">
        <f t="shared" si="3"/>
        <v>253706.07</v>
      </c>
      <c r="N65" s="91">
        <f t="shared" si="3"/>
        <v>1971530.4300000002</v>
      </c>
      <c r="O65" s="91">
        <f t="shared" si="3"/>
        <v>4034679.216</v>
      </c>
      <c r="Q65" s="1"/>
    </row>
    <row r="66" spans="1:17" ht="15.75" customHeight="1" x14ac:dyDescent="0.25">
      <c r="F66" s="92" t="s">
        <v>92</v>
      </c>
      <c r="G66" s="93">
        <f t="shared" ref="G66:O66" si="4">SUM(G49,G65)</f>
        <v>2352500.3000000003</v>
      </c>
      <c r="H66" s="93">
        <f t="shared" si="4"/>
        <v>2749838.4509999999</v>
      </c>
      <c r="I66" s="93">
        <f t="shared" si="4"/>
        <v>2723542.5179999997</v>
      </c>
      <c r="J66" s="93">
        <f t="shared" si="4"/>
        <v>2700677.8669999996</v>
      </c>
      <c r="K66" s="93">
        <f t="shared" si="4"/>
        <v>2553400.2399999998</v>
      </c>
      <c r="L66" s="93">
        <f t="shared" si="4"/>
        <v>2451637.62</v>
      </c>
      <c r="M66" s="93">
        <f t="shared" si="4"/>
        <v>2282976.5899999994</v>
      </c>
      <c r="N66" s="93">
        <f t="shared" si="4"/>
        <v>16367502.119999999</v>
      </c>
      <c r="O66" s="93">
        <f t="shared" si="4"/>
        <v>34182075.705999993</v>
      </c>
    </row>
    <row r="67" spans="1:17" ht="15.75" customHeight="1" x14ac:dyDescent="0.25">
      <c r="F67" s="94" t="s">
        <v>93</v>
      </c>
      <c r="G67" s="95">
        <f>G66/G69</f>
        <v>0.1030565946881243</v>
      </c>
      <c r="H67" s="95">
        <f>H66/G69</f>
        <v>0.12046289078157672</v>
      </c>
      <c r="I67" s="95">
        <f>I66/G69</f>
        <v>0.11931093798092157</v>
      </c>
      <c r="J67" s="95">
        <f>J66/G69</f>
        <v>0.11830930024646839</v>
      </c>
      <c r="K67" s="95">
        <f>K66/G69</f>
        <v>0.11185747079829883</v>
      </c>
      <c r="L67" s="95">
        <f>L66/G69</f>
        <v>0.10739952914203567</v>
      </c>
      <c r="M67" s="95">
        <f>M66/G69</f>
        <v>0.10001095137718198</v>
      </c>
      <c r="N67" s="95"/>
      <c r="O67" s="95"/>
    </row>
    <row r="68" spans="1:17" ht="15.75" customHeight="1" x14ac:dyDescent="0.25">
      <c r="O68" s="96"/>
    </row>
    <row r="69" spans="1:17" ht="15.75" customHeight="1" x14ac:dyDescent="0.25">
      <c r="F69" s="97" t="s">
        <v>94</v>
      </c>
      <c r="G69" s="98">
        <v>22827266</v>
      </c>
      <c r="I69" s="99"/>
    </row>
    <row r="70" spans="1:17" ht="15.75" customHeight="1" x14ac:dyDescent="0.25">
      <c r="F70" s="100" t="s">
        <v>95</v>
      </c>
      <c r="G70" s="101">
        <f>G66/G69</f>
        <v>0.1030565946881243</v>
      </c>
    </row>
    <row r="71" spans="1:17" ht="15.75" customHeight="1" x14ac:dyDescent="0.25">
      <c r="A71" s="107" t="s">
        <v>100</v>
      </c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</row>
    <row r="72" spans="1:17" ht="15.75" customHeight="1" x14ac:dyDescent="0.25">
      <c r="F72" s="100"/>
      <c r="G72" s="102"/>
      <c r="H72" s="1"/>
      <c r="M72" s="103"/>
    </row>
    <row r="73" spans="1:17" ht="15.75" customHeight="1" x14ac:dyDescent="0.25">
      <c r="F73" s="100"/>
      <c r="G73" s="102"/>
      <c r="H73" s="1"/>
      <c r="M73" s="103"/>
    </row>
    <row r="74" spans="1:17" ht="15.75" customHeight="1" x14ac:dyDescent="0.25">
      <c r="G74" s="104"/>
      <c r="H74" s="1"/>
      <c r="M74" s="103"/>
    </row>
    <row r="75" spans="1:17" x14ac:dyDescent="0.25">
      <c r="G75" s="1"/>
      <c r="H75" s="1"/>
      <c r="M75" s="103"/>
    </row>
    <row r="76" spans="1:17" x14ac:dyDescent="0.25">
      <c r="G76" s="1"/>
      <c r="H76" s="1"/>
      <c r="M76" s="103"/>
    </row>
    <row r="77" spans="1:17" x14ac:dyDescent="0.25">
      <c r="G77" s="1"/>
      <c r="H77" s="1"/>
      <c r="M77" s="103"/>
    </row>
    <row r="78" spans="1:17" x14ac:dyDescent="0.25">
      <c r="G78" s="1"/>
      <c r="H78" s="1"/>
      <c r="M78" s="103"/>
    </row>
    <row r="79" spans="1:17" x14ac:dyDescent="0.25">
      <c r="G79" s="1"/>
      <c r="H79" s="1"/>
      <c r="K79" s="105"/>
      <c r="M79" s="103"/>
      <c r="Q79" s="105"/>
    </row>
    <row r="80" spans="1:17" x14ac:dyDescent="0.25">
      <c r="G80" s="1"/>
      <c r="H80" s="1"/>
      <c r="I80" s="1"/>
      <c r="J80" s="1"/>
      <c r="K80" s="1"/>
      <c r="L80" s="1"/>
      <c r="M80" s="103"/>
    </row>
    <row r="81" spans="7:15" x14ac:dyDescent="0.25">
      <c r="G81" s="1"/>
      <c r="H81" s="1"/>
      <c r="I81" s="1"/>
      <c r="J81" s="1"/>
      <c r="K81" s="1"/>
      <c r="L81" s="1"/>
      <c r="M81" s="1"/>
      <c r="O81" s="96"/>
    </row>
    <row r="82" spans="7:15" x14ac:dyDescent="0.25">
      <c r="G82" s="1"/>
      <c r="H82" s="1"/>
      <c r="I82" s="1"/>
      <c r="J82" s="1"/>
      <c r="K82" s="1"/>
      <c r="L82" s="1"/>
      <c r="M82" s="1"/>
      <c r="N82" s="1"/>
      <c r="O82" s="96"/>
    </row>
    <row r="83" spans="7:15" x14ac:dyDescent="0.25">
      <c r="G83" s="1"/>
      <c r="H83" s="1"/>
      <c r="I83" s="1"/>
      <c r="J83" s="1"/>
      <c r="K83" s="1"/>
      <c r="L83" s="1"/>
      <c r="M83" s="1"/>
      <c r="N83" s="1"/>
      <c r="O83" s="96"/>
    </row>
    <row r="84" spans="7:15" x14ac:dyDescent="0.25">
      <c r="G84" s="1"/>
      <c r="H84" s="1"/>
      <c r="I84" s="1"/>
      <c r="J84" s="1"/>
      <c r="K84" s="1"/>
      <c r="L84" s="1"/>
      <c r="M84" s="1"/>
      <c r="N84" s="1"/>
      <c r="O84" s="96"/>
    </row>
    <row r="85" spans="7:15" x14ac:dyDescent="0.25">
      <c r="G85" s="1"/>
      <c r="H85" s="1"/>
      <c r="I85" s="1"/>
      <c r="J85" s="1"/>
      <c r="K85" s="106"/>
      <c r="L85" s="106"/>
      <c r="M85" s="1"/>
      <c r="N85" s="1"/>
      <c r="O85" s="96"/>
    </row>
    <row r="86" spans="7:15" x14ac:dyDescent="0.25">
      <c r="G86" s="1"/>
      <c r="H86" s="1"/>
      <c r="I86" s="1"/>
      <c r="J86" s="1"/>
      <c r="K86" s="1"/>
      <c r="L86" s="1"/>
      <c r="M86" s="1"/>
      <c r="N86" s="1"/>
      <c r="O86" s="96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96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96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96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96"/>
    </row>
    <row r="91" spans="7:15" x14ac:dyDescent="0.25">
      <c r="G91" s="1"/>
      <c r="H91" s="1"/>
      <c r="I91" s="1"/>
      <c r="J91" s="1"/>
      <c r="K91" s="1"/>
      <c r="L91" s="1"/>
      <c r="M91" s="1"/>
      <c r="N91" s="1"/>
      <c r="O91" s="96"/>
    </row>
    <row r="92" spans="7:15" x14ac:dyDescent="0.25">
      <c r="G92" s="1"/>
      <c r="H92" s="1"/>
      <c r="I92" s="1"/>
      <c r="J92" s="1"/>
      <c r="K92" s="105"/>
      <c r="L92" s="105"/>
      <c r="M92" s="1"/>
      <c r="N92" s="1"/>
      <c r="O92" s="96"/>
    </row>
    <row r="93" spans="7:15" x14ac:dyDescent="0.25">
      <c r="G93" s="1"/>
      <c r="H93" s="1"/>
      <c r="I93" s="1"/>
      <c r="J93" s="1"/>
      <c r="K93" s="1"/>
      <c r="L93" s="1"/>
      <c r="M93" s="1"/>
      <c r="N93" s="1"/>
      <c r="O93" s="96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96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96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96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96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96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96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96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96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96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96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96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96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96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96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96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96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96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96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96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96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96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96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96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96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96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96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96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96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96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96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96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96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96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96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96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96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96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96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96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96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96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96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96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96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96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96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96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96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96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96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96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96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96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96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96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96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96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96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96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96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96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96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96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96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96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96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96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96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96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96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96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96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96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96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96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96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96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96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96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96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96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96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96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96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96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96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96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96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96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96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96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96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96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96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96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96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96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96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96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96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96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96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96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96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96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96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96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96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96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96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96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96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96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96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96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96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96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96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96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96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96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96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96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96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96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96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96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96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96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96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96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96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96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96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96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96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96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96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96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96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96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96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96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96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96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96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96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96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96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96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96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96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96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96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96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96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96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96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96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96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96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96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96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96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96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96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96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96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96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96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96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96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96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96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96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96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96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96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96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96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96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96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96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96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96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96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96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96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96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96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96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96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96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96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96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96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96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96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96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96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96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96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96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96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96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96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96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96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96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96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96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96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96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96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96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96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96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96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96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96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96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96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96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96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96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96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96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96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96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96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96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96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96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96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96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96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96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96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96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96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96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96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96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96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96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96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96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96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96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96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96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96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96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96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96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96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96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96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96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96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96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96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96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96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96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96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96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96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96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96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96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96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96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96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96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96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96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96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96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96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96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96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96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96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96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96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96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96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96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96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96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96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96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96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96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96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96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96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96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96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96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96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96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96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96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96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96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96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96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96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96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96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96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96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96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96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96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96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96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96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96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96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96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96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96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96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96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96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96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96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96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96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96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96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96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96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96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96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96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96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96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96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96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96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96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96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96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96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96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96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96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96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96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96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96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96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96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96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96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96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96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96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96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96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96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96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96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96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96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96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96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96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96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96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96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96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96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96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96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96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96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96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96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96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96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96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96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96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96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96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96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96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96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96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96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96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96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96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96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96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96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96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96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96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96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96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96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96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96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96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96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96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96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96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96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96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96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96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96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96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96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96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96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96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96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96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96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96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96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96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96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96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96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96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96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96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96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96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96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96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96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96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96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96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96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96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96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96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96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96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96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96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96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96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96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96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96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96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96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96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96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96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96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96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96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96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96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96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96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96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96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96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96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96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96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96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96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96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96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96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96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96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96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96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96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96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96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96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96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96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96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96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96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96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96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96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96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96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96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96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96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96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96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96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96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96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96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96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96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96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96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96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96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96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96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96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96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96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96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96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96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96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96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96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96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96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96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96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96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96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96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96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96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96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96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96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96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96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96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96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96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96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96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96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96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96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96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96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96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96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96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96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96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96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96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96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96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96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96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96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96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96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96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96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96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96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96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96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96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96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96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96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96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96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96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96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96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96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96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96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96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96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96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96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96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96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96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96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96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96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96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96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96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96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96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96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96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96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96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96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96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96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96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96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96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96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96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96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96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96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96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96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96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96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96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96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96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96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96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96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96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96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96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96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96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96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96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96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96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96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96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96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96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96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96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96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96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96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96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96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96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96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96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96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96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96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96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96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96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96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96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96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96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96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96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96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96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96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96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96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96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96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96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96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96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96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96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96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96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96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96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96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96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96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96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96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96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96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96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96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96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96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96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96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96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96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96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96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96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96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96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96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96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96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96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96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96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96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96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96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96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96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96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96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96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96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96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96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96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96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96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96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96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96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96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96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96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96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96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96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96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96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96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96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96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96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96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96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96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96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96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96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96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96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96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96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96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96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96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96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96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96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96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96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96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96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96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96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96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96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96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96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96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96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96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96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96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96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96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96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96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96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96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96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96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96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96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96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96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96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96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96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96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96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96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96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96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96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96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96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96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96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96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96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96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96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96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96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96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96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96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96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96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96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96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96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96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96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96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96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96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96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96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96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96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96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96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96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96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96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96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96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96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96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96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96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96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96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96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96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96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96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96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96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96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96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96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96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96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96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96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96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96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96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96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96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96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96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96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96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96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96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96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96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96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96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96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96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96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96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96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96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96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96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96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96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96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96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96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96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96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96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96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96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96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96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96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96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96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96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96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96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96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96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96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96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96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96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96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  <c r="O973" s="96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  <row r="995" spans="7:14" x14ac:dyDescent="0.25">
      <c r="G995" s="1"/>
      <c r="H995" s="1"/>
      <c r="I995" s="1"/>
      <c r="J995" s="1"/>
      <c r="K995" s="1"/>
      <c r="L995" s="1"/>
      <c r="M995" s="1"/>
      <c r="N995" s="1"/>
    </row>
  </sheetData>
  <mergeCells count="1">
    <mergeCell ref="A71:O71"/>
  </mergeCells>
  <conditionalFormatting sqref="C50:C64">
    <cfRule type="cellIs" dxfId="0" priority="1" operator="greaterThan">
      <formula>#REF!</formula>
    </cfRule>
  </conditionalFormatting>
  <dataValidations count="1">
    <dataValidation type="list" allowBlank="1" showInputMessage="1" showErrorMessage="1" prompt="Izvēlies pārvaldi" sqref="H69">
      <formula1>#REF!</formula1>
    </dataValidation>
  </dataValidation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26.01.23.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Uldis Ervalds</cp:lastModifiedBy>
  <dcterms:created xsi:type="dcterms:W3CDTF">2023-01-13T14:29:41Z</dcterms:created>
  <dcterms:modified xsi:type="dcterms:W3CDTF">2023-06-07T10:59:00Z</dcterms:modified>
</cp:coreProperties>
</file>