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23250" windowHeight="12450" tabRatio="689" activeTab="2"/>
  </bookViews>
  <sheets>
    <sheet name="1.pielikums_kopsavilkums" sheetId="22" r:id="rId1"/>
    <sheet name="2.pielikums_izdevumi_pa_EKK" sheetId="26" r:id="rId2"/>
    <sheet name="3.pielikums_Saistību apmērs" sheetId="23" r:id="rId3"/>
  </sheets>
  <definedNames>
    <definedName name="Excel_BuiltIn_Print_Titles_1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03" i="22" l="1"/>
  <c r="O118" i="23"/>
  <c r="N118" i="23"/>
  <c r="M118" i="23"/>
  <c r="L118" i="23"/>
  <c r="K118" i="23"/>
  <c r="J118" i="23"/>
  <c r="I118" i="23"/>
  <c r="H118" i="23"/>
  <c r="G118" i="23"/>
  <c r="F118" i="23"/>
  <c r="P117" i="23"/>
  <c r="P116" i="23"/>
  <c r="P115" i="23"/>
  <c r="P114" i="23"/>
  <c r="P113" i="23"/>
  <c r="P112" i="23"/>
  <c r="P111" i="23"/>
  <c r="P110" i="23"/>
  <c r="P109" i="23"/>
  <c r="P108" i="23"/>
  <c r="P107" i="23"/>
  <c r="P106" i="23"/>
  <c r="O104" i="23"/>
  <c r="N104" i="23"/>
  <c r="M104" i="23"/>
  <c r="L104" i="23"/>
  <c r="K104" i="23"/>
  <c r="K121" i="23" s="1"/>
  <c r="J104" i="23"/>
  <c r="I104" i="23"/>
  <c r="H104" i="23"/>
  <c r="G104" i="23"/>
  <c r="F104" i="23"/>
  <c r="P103" i="23"/>
  <c r="P102" i="23"/>
  <c r="P101" i="23"/>
  <c r="P100" i="23"/>
  <c r="P99" i="23"/>
  <c r="P98" i="23"/>
  <c r="P97" i="23"/>
  <c r="P96" i="23"/>
  <c r="P95" i="23"/>
  <c r="P94" i="23"/>
  <c r="P93" i="23"/>
  <c r="P92" i="23"/>
  <c r="P91" i="23"/>
  <c r="P90" i="23"/>
  <c r="P89" i="23"/>
  <c r="P88" i="23"/>
  <c r="P87" i="23"/>
  <c r="P86" i="23"/>
  <c r="P85" i="23"/>
  <c r="P84" i="23"/>
  <c r="P83" i="23"/>
  <c r="P82" i="23"/>
  <c r="P81" i="23"/>
  <c r="P80" i="23"/>
  <c r="P79" i="23"/>
  <c r="P78" i="23"/>
  <c r="P77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P64" i="23"/>
  <c r="P63" i="23"/>
  <c r="P62" i="23"/>
  <c r="P61" i="23"/>
  <c r="P60" i="23"/>
  <c r="P59" i="23"/>
  <c r="P58" i="23"/>
  <c r="P57" i="23"/>
  <c r="P56" i="23"/>
  <c r="P55" i="23"/>
  <c r="P54" i="23"/>
  <c r="P53" i="23"/>
  <c r="P52" i="23"/>
  <c r="P51" i="23"/>
  <c r="P50" i="23"/>
  <c r="P49" i="23"/>
  <c r="P48" i="23"/>
  <c r="P47" i="23"/>
  <c r="P46" i="23"/>
  <c r="P45" i="23"/>
  <c r="P44" i="23"/>
  <c r="P43" i="23"/>
  <c r="P42" i="23"/>
  <c r="P41" i="23"/>
  <c r="P40" i="23"/>
  <c r="P39" i="23"/>
  <c r="P38" i="23"/>
  <c r="P37" i="23"/>
  <c r="P36" i="23"/>
  <c r="P35" i="23"/>
  <c r="P34" i="23"/>
  <c r="P33" i="23"/>
  <c r="P32" i="23"/>
  <c r="P31" i="23"/>
  <c r="P30" i="23"/>
  <c r="P29" i="23"/>
  <c r="P28" i="23"/>
  <c r="P27" i="23"/>
  <c r="P26" i="23"/>
  <c r="P25" i="23"/>
  <c r="P24" i="23"/>
  <c r="P23" i="23"/>
  <c r="P22" i="23"/>
  <c r="P21" i="23"/>
  <c r="P20" i="23"/>
  <c r="P19" i="23"/>
  <c r="P18" i="23"/>
  <c r="P17" i="23"/>
  <c r="P16" i="23"/>
  <c r="P15" i="23"/>
  <c r="P14" i="23"/>
  <c r="P13" i="23"/>
  <c r="P12" i="23"/>
  <c r="P11" i="23"/>
  <c r="P10" i="23"/>
  <c r="P9" i="23"/>
  <c r="P118" i="23" l="1"/>
  <c r="M121" i="23"/>
  <c r="H121" i="23"/>
  <c r="I121" i="23"/>
  <c r="J121" i="23"/>
  <c r="L121" i="23"/>
  <c r="P104" i="23"/>
  <c r="P121" i="23" s="1"/>
  <c r="N121" i="23"/>
  <c r="O121" i="23"/>
  <c r="M124" i="23"/>
  <c r="I124" i="23"/>
  <c r="H124" i="23"/>
  <c r="J124" i="23"/>
  <c r="L124" i="23"/>
  <c r="K124" i="23"/>
  <c r="N124" i="23"/>
  <c r="I302" i="22" l="1"/>
  <c r="I299" i="22"/>
  <c r="I300" i="22"/>
  <c r="I298" i="22"/>
  <c r="G124" i="22" l="1"/>
  <c r="G303" i="22" l="1"/>
</calcChain>
</file>

<file path=xl/sharedStrings.xml><?xml version="1.0" encoding="utf-8"?>
<sst xmlns="http://schemas.openxmlformats.org/spreadsheetml/2006/main" count="1705" uniqueCount="1062">
  <si>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</si>
  <si>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</si>
  <si>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</si>
  <si>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</si>
  <si>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</si>
  <si>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</si>
  <si>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</si>
  <si>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</si>
  <si>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</si>
  <si>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</si>
  <si>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</si>
  <si>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</si>
  <si>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</si>
  <si>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</si>
  <si>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</si>
  <si>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</si>
  <si>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</si>
  <si>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</si>
  <si>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</si>
  <si>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</si>
  <si>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</si>
  <si>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</si>
  <si>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04.500</t>
  </si>
  <si>
    <t>Transports</t>
  </si>
  <si>
    <t>4507</t>
  </si>
  <si>
    <t>4509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</si>
  <si>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</si>
  <si>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</si>
  <si>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</si>
  <si>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</si>
  <si>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</si>
  <si>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</si>
  <si>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</si>
  <si>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</si>
  <si>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</si>
  <si>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</si>
  <si>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</si>
  <si>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</si>
  <si>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</si>
  <si>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</si>
  <si>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</si>
  <si>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</si>
  <si>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</si>
  <si>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</si>
  <si>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</si>
  <si>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</si>
  <si>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</si>
  <si>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</si>
  <si>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</si>
  <si>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</si>
  <si>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</si>
  <si>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</si>
  <si>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</si>
  <si>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</si>
  <si>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</si>
  <si>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</si>
  <si>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</si>
  <si>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</si>
  <si>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</si>
  <si>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</si>
  <si>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</si>
  <si>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</si>
  <si>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</si>
  <si>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Siguldas pagasta Centra bibliotēka</t>
  </si>
  <si>
    <t>8214</t>
  </si>
  <si>
    <t>Siguldas pagasta Jūdažu bibliotēka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</si>
  <si>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</si>
  <si>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</si>
  <si>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</si>
  <si>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</si>
  <si>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</si>
  <si>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</si>
  <si>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</si>
  <si>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</si>
  <si>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</si>
  <si>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</si>
  <si>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</si>
  <si>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</si>
  <si>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</si>
  <si>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</si>
  <si>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</si>
  <si>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</si>
  <si>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</si>
  <si>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</si>
  <si>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</si>
  <si>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</si>
  <si>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</si>
  <si>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</si>
  <si>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</si>
  <si>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</si>
  <si>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</si>
  <si>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</si>
  <si>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</si>
  <si>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</si>
  <si>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</si>
  <si>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</si>
  <si>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</si>
  <si>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</si>
  <si>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</si>
  <si>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</si>
  <si>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</si>
  <si>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</si>
  <si>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</si>
  <si>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</si>
  <si>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</si>
  <si>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</si>
  <si>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</si>
  <si>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</si>
  <si>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</si>
  <si>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</si>
  <si>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</si>
  <si>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</si>
  <si>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</si>
  <si>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</si>
  <si>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</si>
  <si>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</si>
  <si>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</si>
  <si>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</si>
  <si>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</si>
  <si>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</si>
  <si>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</si>
  <si>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</si>
  <si>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</si>
  <si>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</si>
  <si>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</si>
  <si>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</si>
  <si>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</si>
  <si>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</si>
  <si>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</si>
  <si>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</si>
  <si>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</si>
  <si>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</si>
  <si>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</si>
  <si>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</si>
  <si>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</si>
  <si>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</si>
  <si>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</si>
  <si>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</si>
  <si>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</si>
  <si>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</si>
  <si>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</si>
  <si>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</si>
  <si>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</si>
  <si>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</si>
  <si>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</si>
  <si>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</si>
  <si>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</si>
  <si>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</si>
  <si>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</si>
  <si>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</si>
  <si>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</si>
  <si>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</si>
  <si>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</si>
  <si>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</si>
  <si>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</si>
  <si>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</si>
  <si>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</si>
  <si>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</si>
  <si>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</si>
  <si>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</si>
  <si>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</si>
  <si>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</si>
  <si>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</si>
  <si>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</si>
  <si>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</si>
  <si>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</si>
  <si>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</si>
  <si>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</si>
  <si>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</si>
  <si>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</si>
  <si>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</si>
  <si>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</si>
  <si>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</si>
  <si>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</si>
  <si>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</si>
  <si>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</si>
  <si>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</si>
  <si>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</si>
  <si>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</si>
  <si>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</si>
  <si>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</si>
  <si>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</si>
  <si>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</si>
  <si>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</si>
  <si>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</si>
  <si>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</si>
  <si>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</si>
  <si>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</si>
  <si>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</si>
  <si>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</si>
  <si>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</si>
  <si>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</si>
  <si>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</si>
  <si>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</si>
  <si>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</si>
  <si>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</si>
  <si>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</si>
  <si>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</si>
  <si>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</si>
  <si>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</si>
  <si>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</si>
  <si>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</si>
  <si>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</si>
  <si>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</si>
  <si>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</si>
  <si>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Dzimtsarakstu nodaļa</t>
  </si>
  <si>
    <t>Informācijas tehnoloģijas nodaļa</t>
  </si>
  <si>
    <t>Mālpils PII "Māllēpīte"</t>
  </si>
  <si>
    <t>01.700</t>
  </si>
  <si>
    <t>Pašvaldības budžeta iekšējā valsts parāda darījumi</t>
  </si>
  <si>
    <t>01.800</t>
  </si>
  <si>
    <t>Norēķini ar pašvaldību budžetiem-par izglītību</t>
  </si>
  <si>
    <t>03.600</t>
  </si>
  <si>
    <t>Pašvaldības policija</t>
  </si>
  <si>
    <t>04.100</t>
  </si>
  <si>
    <t>Bērnu un jauniešu nodarbinātības pasākumi vasaras brīvlaikā</t>
  </si>
  <si>
    <t>04.400</t>
  </si>
  <si>
    <t>Būvniecības kontroles nodaļa</t>
  </si>
  <si>
    <t>Ielu un ceļu uzturēšana no valsts mērķdotācijas līdzekļiem</t>
  </si>
  <si>
    <t>04.700</t>
  </si>
  <si>
    <t>473101</t>
  </si>
  <si>
    <t>SAA administrācija</t>
  </si>
  <si>
    <t>473102</t>
  </si>
  <si>
    <t>Tūrisma informācijas centrs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</si>
  <si>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</si>
  <si>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</si>
  <si>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</si>
  <si>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</si>
  <si>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</si>
  <si>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</si>
  <si>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</si>
  <si>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Uzņēmējdarbības atbalsta punkts</t>
  </si>
  <si>
    <t>473108</t>
  </si>
  <si>
    <t>GNP apmeklētāju centrs</t>
  </si>
  <si>
    <t>473110</t>
  </si>
  <si>
    <t>Pilsētas plānošanas nodaļa</t>
  </si>
  <si>
    <t>473111</t>
  </si>
  <si>
    <t>Siguldas Jaunā pils</t>
  </si>
  <si>
    <t>Līdzfinansējums infrastruktūras sakārtošanai</t>
  </si>
  <si>
    <t>04.900</t>
  </si>
  <si>
    <t>Pašvaldības īpašuma atsavināšana</t>
  </si>
  <si>
    <t xml:space="preserve">Īpašumu un vides pārvaldības nodaļa
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</si>
  <si>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</si>
  <si>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</si>
  <si>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</si>
  <si>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</si>
  <si>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</si>
  <si>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</si>
  <si>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</si>
  <si>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</si>
  <si>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</si>
  <si>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pārvalde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</si>
  <si>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</si>
  <si>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</si>
  <si>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</si>
  <si>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</si>
  <si>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</si>
  <si>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</si>
  <si>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</si>
  <si>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</si>
  <si>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</si>
  <si>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</si>
  <si>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</si>
  <si>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</si>
  <si>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</si>
  <si>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</si>
  <si>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</si>
  <si>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</si>
  <si>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</si>
  <si>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</si>
  <si>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</si>
  <si>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</si>
  <si>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</si>
  <si>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</si>
  <si>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</si>
  <si>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</si>
  <si>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</si>
  <si>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</si>
  <si>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</si>
  <si>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</si>
  <si>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</si>
  <si>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</si>
  <si>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Maijas Pīlāgas Lēdurgas Mākslas un mūzikas skola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</si>
  <si>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</si>
  <si>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</si>
  <si>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</si>
  <si>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</si>
  <si>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</si>
  <si>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</si>
  <si>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</si>
  <si>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</si>
  <si>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Sporta skola</t>
  </si>
  <si>
    <t>Inčukalna mūzikas skola</t>
  </si>
  <si>
    <t>Krimuldas mūzikas un mākslas skola</t>
  </si>
  <si>
    <t>Izglītības pārvalde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</si>
  <si>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</si>
  <si>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</si>
  <si>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</si>
  <si>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</si>
  <si>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</si>
  <si>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</si>
  <si>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</si>
  <si>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EKK grupa</t>
  </si>
  <si>
    <t>Struktūrvienība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</si>
  <si>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</si>
  <si>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</si>
  <si>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</si>
  <si>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</si>
  <si>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</si>
  <si>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</si>
  <si>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</si>
  <si>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</si>
  <si>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</si>
  <si>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</si>
  <si>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</si>
  <si>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</si>
  <si>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</si>
  <si>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</si>
  <si>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</si>
  <si>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</si>
  <si>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Vispārējas vadības sektora parāda darījumi</t>
  </si>
  <si>
    <t>Vispārēja rakstura transferti starp valsts pārvaldes dažādiem līmeņiem</t>
  </si>
  <si>
    <t>Subsīdijas un dotācijas komersantiem</t>
  </si>
  <si>
    <t>Pārējie neklasificētie sabiedriskās kārtības un drošības pakalpojumi</t>
  </si>
  <si>
    <t>Vispārējās nodarbinātības jautājumi</t>
  </si>
  <si>
    <t>Citas nozares</t>
  </si>
  <si>
    <t>Pārējā citur neklasificēta ekonomiskā darbība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</si>
  <si>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</si>
  <si>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</si>
  <si>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</si>
  <si>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</si>
  <si>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</si>
  <si>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</si>
  <si>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</si>
  <si>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</si>
  <si>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</si>
  <si>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</si>
  <si>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</si>
  <si>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</si>
  <si>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</si>
  <si>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</si>
  <si>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</si>
  <si>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</si>
  <si>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</si>
  <si>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</si>
  <si>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</si>
  <si>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</si>
  <si>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</si>
  <si>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</si>
  <si>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</si>
  <si>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</si>
  <si>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</si>
  <si>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</si>
  <si>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</si>
  <si>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</si>
  <si>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</si>
  <si>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</si>
  <si>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</si>
  <si>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</si>
  <si>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</si>
  <si>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</si>
  <si>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</si>
  <si>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</si>
  <si>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</si>
  <si>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</si>
  <si>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</si>
  <si>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</si>
  <si>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</si>
  <si>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</si>
  <si>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</si>
  <si>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</si>
  <si>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</si>
  <si>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</si>
  <si>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</si>
  <si>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</si>
  <si>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</si>
  <si>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</si>
  <si>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</si>
  <si>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</si>
  <si>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</si>
  <si>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</si>
  <si>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</si>
  <si>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</si>
  <si>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</si>
  <si>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</si>
  <si>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</si>
  <si>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</si>
  <si>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</si>
  <si>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</si>
  <si>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</si>
  <si>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</si>
  <si>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</si>
  <si>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</si>
  <si>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</si>
  <si>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214999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</si>
  <si>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</si>
  <si>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</si>
  <si>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</si>
  <si>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</si>
  <si>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</si>
  <si>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</si>
  <si>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</si>
  <si>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</si>
  <si>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</si>
  <si>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</si>
  <si>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</si>
  <si>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</si>
  <si>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</si>
  <si>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</si>
  <si>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</si>
  <si>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</si>
  <si>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</si>
  <si>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</si>
  <si>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</si>
  <si>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</si>
  <si>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</si>
  <si>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</si>
  <si>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</si>
  <si>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</si>
  <si>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</si>
  <si>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</si>
  <si>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</si>
  <si>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</si>
  <si>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</si>
  <si>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</si>
  <si>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</si>
  <si>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</si>
  <si>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</si>
  <si>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</si>
  <si>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</si>
  <si>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</si>
  <si>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</si>
  <si>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</si>
  <si>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</si>
  <si>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</si>
  <si>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</si>
  <si>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</si>
  <si>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</si>
  <si>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</si>
  <si>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</si>
  <si>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</si>
  <si>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</si>
  <si>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</si>
  <si>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</si>
  <si>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</si>
  <si>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>21000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</si>
  <si>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</si>
  <si>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</si>
  <si>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</si>
  <si>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</si>
  <si>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</si>
  <si>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</si>
  <si>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</si>
  <si>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</si>
  <si>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</si>
  <si>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</si>
  <si>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</si>
  <si>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</si>
  <si>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</si>
  <si>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</si>
  <si>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</si>
  <si>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</si>
  <si>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</si>
  <si>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</si>
  <si>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</si>
  <si>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</si>
  <si>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</si>
  <si>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</si>
  <si>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</si>
  <si>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18000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</si>
  <si>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</si>
  <si>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</si>
  <si>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</si>
  <si>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</si>
  <si>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</si>
  <si>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</si>
  <si>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</si>
  <si>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</si>
  <si>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</si>
  <si>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</si>
  <si>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</si>
  <si>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</si>
  <si>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</si>
  <si>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</si>
  <si>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</si>
  <si>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</si>
  <si>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</si>
  <si>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</si>
  <si>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</si>
  <si>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</si>
  <si>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</si>
  <si>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</si>
  <si>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</si>
  <si>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</si>
  <si>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</si>
  <si>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</si>
  <si>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</si>
  <si>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</si>
  <si>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</si>
  <si>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</si>
  <si>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</si>
  <si>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</si>
  <si>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</si>
  <si>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</si>
  <si>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</si>
  <si>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</si>
  <si>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</si>
  <si>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</si>
  <si>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</si>
  <si>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</si>
  <si>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</si>
  <si>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</si>
  <si>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</si>
  <si>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</si>
  <si>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</si>
  <si>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</si>
  <si>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</si>
  <si>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</si>
  <si>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</si>
  <si>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</si>
  <si>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</si>
  <si>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</si>
  <si>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</si>
  <si>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</si>
  <si>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</si>
  <si>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</si>
  <si>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</si>
  <si>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</si>
  <si>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</si>
  <si>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</si>
  <si>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</si>
  <si>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</si>
  <si>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</si>
  <si>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</si>
  <si>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</si>
  <si>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</si>
  <si>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</si>
  <si>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</si>
  <si>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</si>
  <si>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</si>
  <si>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</si>
  <si>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</si>
  <si>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Ēkas uzturēšana Lēdurgā</t>
  </si>
  <si>
    <t>6225</t>
  </si>
  <si>
    <t>Ēkas uzturēšana Raganā</t>
  </si>
  <si>
    <t>6224</t>
  </si>
  <si>
    <t>Ēkas uzturēšana Mālpilī</t>
  </si>
  <si>
    <t>6223</t>
  </si>
  <si>
    <t>Ēkas uzturēšana Inčukalnā</t>
  </si>
  <si>
    <t>6222</t>
  </si>
  <si>
    <t>Turaidas skolas ēkas uzturēšana</t>
  </si>
  <si>
    <t>62210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</si>
  <si>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</si>
  <si>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</si>
  <si>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</si>
  <si>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</si>
  <si>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</si>
  <si>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</si>
  <si>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</si>
  <si>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Sabiedrisko attiecību nodaļa</t>
  </si>
  <si>
    <t>473112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</si>
  <si>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</si>
  <si>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</si>
  <si>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</si>
  <si>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</si>
  <si>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</si>
  <si>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</si>
  <si>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</si>
  <si>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</si>
  <si>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</si>
  <si>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</si>
  <si>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</si>
  <si>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</si>
  <si>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</si>
  <si>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</si>
  <si>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</si>
  <si>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</si>
  <si>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</si>
  <si>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</si>
  <si>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</si>
  <si>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Budžeta plāns pēc grozījumiem, EUR</t>
  </si>
  <si>
    <t>Budžeta grozījumi, EUR</t>
  </si>
  <si>
    <t>Kompensācijas, kuras izmaksā personām, pamatojoties uz Latvijas tiesu nolēmumiem</t>
  </si>
  <si>
    <t>6500</t>
  </si>
  <si>
    <t>Kapsētu pārvaldības nodaļa</t>
  </si>
  <si>
    <t>82381</t>
  </si>
  <si>
    <t>PII "ĀBELĪTE"</t>
  </si>
  <si>
    <t>Mālpils Mūzikas un mākslas skola</t>
  </si>
  <si>
    <t>Siguldas Sporta skola</t>
  </si>
  <si>
    <t>Inčukalna Mūzikas un mākslas skola</t>
  </si>
  <si>
    <t>Krimuldas Mūzikas un mākslas skola</t>
  </si>
  <si>
    <t>Maijas Pīlāgas Lēdurgas mākslas skola</t>
  </si>
  <si>
    <t>Nr.p.k.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</si>
  <si>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</si>
  <si>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</si>
  <si>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</si>
  <si>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</si>
  <si>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</si>
  <si>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</si>
  <si>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</si>
  <si>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</si>
  <si>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</si>
  <si>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</si>
  <si>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</si>
  <si>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2</t>
  </si>
  <si>
    <t>20.06.2022</t>
  </si>
  <si>
    <t>3</t>
  </si>
  <si>
    <t>09.04.2020</t>
  </si>
  <si>
    <t>20.03.2030</t>
  </si>
  <si>
    <t>4</t>
  </si>
  <si>
    <t>06.09.2018</t>
  </si>
  <si>
    <t>20.08.2048</t>
  </si>
  <si>
    <t>5</t>
  </si>
  <si>
    <t>06.08.2018</t>
  </si>
  <si>
    <t>6</t>
  </si>
  <si>
    <t>7</t>
  </si>
  <si>
    <t>8</t>
  </si>
  <si>
    <t>02.07.2020</t>
  </si>
  <si>
    <t>20.12.2029</t>
  </si>
  <si>
    <t>9</t>
  </si>
  <si>
    <t>20.06.2023</t>
  </si>
  <si>
    <t>10</t>
  </si>
  <si>
    <t>07.05.2008</t>
  </si>
  <si>
    <t>20.04.2023</t>
  </si>
  <si>
    <t>11</t>
  </si>
  <si>
    <t>17.04.2013</t>
  </si>
  <si>
    <t>12</t>
  </si>
  <si>
    <t>13</t>
  </si>
  <si>
    <t>14</t>
  </si>
  <si>
    <t>15</t>
  </si>
  <si>
    <t>16</t>
  </si>
  <si>
    <t>28.10.2019</t>
  </si>
  <si>
    <t>20.08.2038</t>
  </si>
  <si>
    <t>17</t>
  </si>
  <si>
    <t>20.04.2026</t>
  </si>
  <si>
    <t>18</t>
  </si>
  <si>
    <t>P-139/2018 - pašvald. autonomo funkciju veikš.nepieciešamā transporta (jauna autobusa) iegāde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</si>
  <si>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</si>
  <si>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</si>
  <si>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</si>
  <si>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</si>
  <si>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</si>
  <si>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</si>
  <si>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</si>
  <si>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</si>
  <si>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P-198/2017 – Pils ielas (krustojums ar Pils, Cēsu, Līvkalna ielām) apļveida krustojuma atjaunošana Siguldā, Siguldas novadā</t>
  </si>
  <si>
    <t>24.05.2017</t>
  </si>
  <si>
    <t>20.05.2032</t>
  </si>
  <si>
    <t>22</t>
  </si>
  <si>
    <t>P-199/2017 – Pulkv.Brieža ielas (no P.Brieža, Lauktehnikas un Vildogas ielām) apļveida krustojuma atjaunošana</t>
  </si>
  <si>
    <t>23</t>
  </si>
  <si>
    <t>16.06.2021</t>
  </si>
  <si>
    <t>20.05.2036</t>
  </si>
  <si>
    <t>24</t>
  </si>
  <si>
    <t>P-205/2015 - Siguldas pils kompleksa saimn. ēkas Pils ielā 16 pārbūve</t>
  </si>
  <si>
    <t>16.06.2015</t>
  </si>
  <si>
    <t>20.06.2030</t>
  </si>
  <si>
    <t>25</t>
  </si>
  <si>
    <t>P-21/2016 - Siguldas sporta kompleksa projektēšana un būvniecība</t>
  </si>
  <si>
    <t>29.02.2016</t>
  </si>
  <si>
    <t>20.02.2041</t>
  </si>
  <si>
    <t>26</t>
  </si>
  <si>
    <t>P-237/2017 – Siguldas Jaunās pils pārbūves un restaurācijas būvprojekta izstrāde un ekspertīze.</t>
  </si>
  <si>
    <t>01.06.2017</t>
  </si>
  <si>
    <t>20.05.2022</t>
  </si>
  <si>
    <t>27</t>
  </si>
  <si>
    <t>P-238/2017 – Skolas ēkas pārbūves un Siguldas Valsts ģimnāzijas mācību korpusa būvprojekta izstrāde un ekspertīze.</t>
  </si>
  <si>
    <t>28</t>
  </si>
  <si>
    <t>P-242/2018 – Mores amatu māja -Ēdnīcas pārbūve par Amatu māju, katlu mājas pārbūve par sociālās aprūpes centru un katlu mājas novietošana</t>
  </si>
  <si>
    <t>01.06.2018</t>
  </si>
  <si>
    <t>20.05.2038</t>
  </si>
  <si>
    <t>29</t>
  </si>
  <si>
    <t>17.08.2020</t>
  </si>
  <si>
    <t>20.07.2035</t>
  </si>
  <si>
    <t>30</t>
  </si>
  <si>
    <t>31</t>
  </si>
  <si>
    <t>05.03.2019</t>
  </si>
  <si>
    <t>20.02.2044</t>
  </si>
  <si>
    <t>32</t>
  </si>
  <si>
    <t>P-256/2015 - Jumta siltināšana un seguma atjaunošana sporta zāles fasādes, vestibila un 2 klašu remonts Siguldas 1. pamatskolā</t>
  </si>
  <si>
    <t>22.07.2015</t>
  </si>
  <si>
    <t>33</t>
  </si>
  <si>
    <t>P-257/2015 - Fasādes un iekštelpu remonts, skatuves iekārtu iegāde un uzstādīšana, koncertzāles akustisko paneļu iegāde, uzstādīšanas ventilācijas modernizācija, ''Baltais flīģelis''</t>
  </si>
  <si>
    <t>34</t>
  </si>
  <si>
    <t>06.07.2021</t>
  </si>
  <si>
    <t>35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</si>
  <si>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</si>
  <si>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</si>
  <si>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</si>
  <si>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36</t>
  </si>
  <si>
    <t>P-285/2019 - ERAF projekta "Kultūra, vēsture, arhitektūra Gaujas un laika lokos" īstenošanai</t>
  </si>
  <si>
    <t>09.12.2019</t>
  </si>
  <si>
    <t>20.11.2044</t>
  </si>
  <si>
    <t>37</t>
  </si>
  <si>
    <t>10.09.2020</t>
  </si>
  <si>
    <t>20.08.2045</t>
  </si>
  <si>
    <t>38</t>
  </si>
  <si>
    <t>P-326/2015 - PII Saulīte teritorijas labiekārtošanas darbu veikšana</t>
  </si>
  <si>
    <t>26.08.2015</t>
  </si>
  <si>
    <t>20.08.2030</t>
  </si>
  <si>
    <t>39</t>
  </si>
  <si>
    <t>P-327/2015 - PII Ābelīte remonts</t>
  </si>
  <si>
    <t>40</t>
  </si>
  <si>
    <t>P-328/2015 - Laurenču sākumskolas pagrabstāva rekonstrukcija / pārbūve un kāpņu izbūve Laurenču ielā 7, Siguldā, Siguldas novadā</t>
  </si>
  <si>
    <t>41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</si>
  <si>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</si>
  <si>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</si>
  <si>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</si>
  <si>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42</t>
  </si>
  <si>
    <t>P-333/2017 - Siguldas 1.pamatskolas pārbūve</t>
  </si>
  <si>
    <t>03.07.2017</t>
  </si>
  <si>
    <t>43</t>
  </si>
  <si>
    <t>P-335/2017 - Kalna ielas (no valsts galvenā autoceļa A2 līdz Noliktavu ielai) asfaltbetona seguma vienlaidus remonts Siguldā, Siguldas novadā.</t>
  </si>
  <si>
    <t>44</t>
  </si>
  <si>
    <t>P-341/2016 - Laurenču ielas atjaunošana Siguldā, P-341/2016</t>
  </si>
  <si>
    <t>22.11.2016</t>
  </si>
  <si>
    <t>20.11.2031</t>
  </si>
  <si>
    <t>45</t>
  </si>
  <si>
    <t>P-342/2016 - Gājēju celiņa izbūve Strēlnieku ielā posmā no Pulkveža Brieža ielas līdz Gāles ielai, P 342/2016</t>
  </si>
  <si>
    <t>46</t>
  </si>
  <si>
    <t>P-343/2016 - Siguldas novada administrācijas un kultūras nama ēkas vienkāršotā atjaunošana Zinātnes ielā 7</t>
  </si>
  <si>
    <t>47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</si>
  <si>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</si>
  <si>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</si>
  <si>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</si>
  <si>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48</t>
  </si>
  <si>
    <t>P-354/2016 - Televīzijas ielas pārbūve posmā no Līvkalna ielas līdz Dārza ielai, Siguldā, Siguldas novadā</t>
  </si>
  <si>
    <t>30.11.2016</t>
  </si>
  <si>
    <t>49</t>
  </si>
  <si>
    <t>P-379/2016 - Jaunās Laurenču sākumskolas mācību korpusu automašīnu stāvlaukuma izbūve</t>
  </si>
  <si>
    <t>28.12.2016</t>
  </si>
  <si>
    <t>20.12.2031</t>
  </si>
  <si>
    <t>50</t>
  </si>
  <si>
    <t>P-380/2016 - Līvkalna ielas pārbūve posmā no Krišjāņa Barona ielas līdz Televīzijas ielai Siguldā, Siguldas novadā</t>
  </si>
  <si>
    <t>51</t>
  </si>
  <si>
    <t>15.12.2015</t>
  </si>
  <si>
    <t>20.12.2030</t>
  </si>
  <si>
    <t>52</t>
  </si>
  <si>
    <t>P-433/2015 - Autostāvvietu izbūve Institūta ielā un Mores ielā, Peltēs, Siguldas pagastā, Siguldas novadā</t>
  </si>
  <si>
    <t>53</t>
  </si>
  <si>
    <t>P-434/2015 - Gājēju celiņa izbūve Zaļkalna ielā un Klusās ielas pārbūve Allažu pagastā, Siguldas novadā</t>
  </si>
  <si>
    <t>54</t>
  </si>
  <si>
    <t>P-436/2015 - Siguldas novada pašvaldības ceļu un ielu investīciju projekts - 4 objekti</t>
  </si>
  <si>
    <t>16.12.2015</t>
  </si>
  <si>
    <t>55</t>
  </si>
  <si>
    <t>P-447/2017 – Paparžu ielas pārbūve Siguldā, Siguldas novadā</t>
  </si>
  <si>
    <t>17.08.2017</t>
  </si>
  <si>
    <t>20.08.2032</t>
  </si>
  <si>
    <t>56</t>
  </si>
  <si>
    <t>P-447/2018 - sociālo iestāžu investīciju projekta “Sociālās aprūpes mājas “Gaismiņas”, Stīveros, Allažu pagastā, Siguldas novadā vienkāršotā fasādes atjaunošana” īstenošanai</t>
  </si>
  <si>
    <t>02.08.2018</t>
  </si>
  <si>
    <t>20.07.2028</t>
  </si>
  <si>
    <t>57</t>
  </si>
  <si>
    <t>P-448/2017 – Allažu pamatskolas atjaunošana (energoefektivitātes paaugstināšana) Skolas ielā 5, Allažos</t>
  </si>
  <si>
    <t>58</t>
  </si>
  <si>
    <t>P-448/2018 - Grants seguma atjaunošana un apaugumu noņemšana autoceļiem: Pullēni - Strazdiņi; Vecumnieki - Bisenieki; Vecumnieki - Pullēni; Baznīca - kapliča; Pansionāts – Alkšņi un autoceļam: Kalni - Pādes, Allažu pagastā, Siguldas novadā</t>
  </si>
  <si>
    <t>07.08.2018</t>
  </si>
  <si>
    <t>59</t>
  </si>
  <si>
    <t>P-457/2017 – PII Pasaciņa ēkas Skolas 3, Siguldā, Siguldas novadā telpu atjaunošana</t>
  </si>
  <si>
    <t>25.08.2017</t>
  </si>
  <si>
    <t>20.08.2027</t>
  </si>
  <si>
    <t>60</t>
  </si>
  <si>
    <t>07.12.2020</t>
  </si>
  <si>
    <t>20.11.2045</t>
  </si>
  <si>
    <t>61</t>
  </si>
  <si>
    <t>62</t>
  </si>
  <si>
    <t>P-517/2018 - Siguldas novada pašvaldības pirmsskolas izglītības iestāžu un Allažu pamatskolas iekštelpu atjaunošana</t>
  </si>
  <si>
    <t>31.08.2018</t>
  </si>
  <si>
    <t>20.08.2028</t>
  </si>
  <si>
    <t>63</t>
  </si>
  <si>
    <t>P-533/2017 - Autoceļa A2-Mednieki-V85(Jūdaži) grants seguma remonts Siguldas pagastā, Siguldas novadā</t>
  </si>
  <si>
    <t>20.09.2032</t>
  </si>
  <si>
    <t>64</t>
  </si>
  <si>
    <t>P-534/2017 - Uzņēmējdarbības atbalsta pasākumi Siguldas novada pašvaldības ražošanas apbūvei piegulošajās teritorijās” īstenošanai</t>
  </si>
  <si>
    <t>20.09.2027</t>
  </si>
  <si>
    <t>65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</si>
  <si>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</si>
  <si>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</si>
  <si>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</si>
  <si>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66</t>
  </si>
  <si>
    <t>P-594/2017 - Nākotnes ielas pārbūve posmā no Tilta ielas līdz Riekstu ielai</t>
  </si>
  <si>
    <t>18.10.2017</t>
  </si>
  <si>
    <t>20.10.2032</t>
  </si>
  <si>
    <t>67</t>
  </si>
  <si>
    <t>P-626/2017 – Jāņa Poruka ielas pārbūve ar lietusūdens kanalizācijas sistēmas un lietusūdens attīrīšanas sistēmas iekārtu izbūvi.</t>
  </si>
  <si>
    <t>02.11.2017</t>
  </si>
  <si>
    <t>68</t>
  </si>
  <si>
    <t>P-67/2019 - Meldru ielas un Doņu ielas pārbūve Siguldā, Siguldas novadā</t>
  </si>
  <si>
    <t>10.05.2019</t>
  </si>
  <si>
    <t>20.04.2034</t>
  </si>
  <si>
    <t>69</t>
  </si>
  <si>
    <t>P-68/2017 - EKII projekta (Nr. EKII-2/6)Siltumnīcefekta gāzu emisiju samazināšana Siguldas novada Kultūras centra ēkā</t>
  </si>
  <si>
    <t>21.03.2017</t>
  </si>
  <si>
    <t>20.03.2037</t>
  </si>
  <si>
    <t>70</t>
  </si>
  <si>
    <t>P-68/2019 - Grants autoceļa 9427 P8-"Pelītes"(posmā no valsts reģionālā autoceļa P8 Inciems-Sigulda-Ķegums līdz autoceļam 9427 "Egles"-"Rugāji"pārbūve Siguldas pagastā, Siguldas novadā</t>
  </si>
  <si>
    <t>71</t>
  </si>
  <si>
    <t>P-690/2017 – Gājēju celiņa izbūve autoceļa V83 posmā no Televīzijas ielas līdz Nākotnes ielai Siguldā, Siguldas novadā</t>
  </si>
  <si>
    <t>20.12.2017</t>
  </si>
  <si>
    <t>20.12.2032</t>
  </si>
  <si>
    <t>72</t>
  </si>
  <si>
    <t>P-69/2017 - Siguldas novada administrācijas un kultūras nama ēkas vienkāršotā atjaunošana Zinātnes ielā II</t>
  </si>
  <si>
    <t>73</t>
  </si>
  <si>
    <t>P-69/2019 - EKII projekta(Nr.EKII-1/5) -"Siltumnīcefekta gāzu emisiju samazināšana valsts nozīmes arhitektūras piemineklī Nr.8333"Jaunā pils""īstenošanai</t>
  </si>
  <si>
    <t>20.04.2044</t>
  </si>
  <si>
    <t>74</t>
  </si>
  <si>
    <t>P-692/2017 – Kult.iestādes invest. projekta Siguldas Kultūras centra pārbūve par zema patēriņa enerģijas ēku.</t>
  </si>
  <si>
    <t>28.12.2017</t>
  </si>
  <si>
    <t>20.12.2037</t>
  </si>
  <si>
    <t>75</t>
  </si>
  <si>
    <t>P-693/2018 - Grants seguma atjaunošana un apaugumu noņemšana autoceļiem Siguldas novadā</t>
  </si>
  <si>
    <t>29.11.2018</t>
  </si>
  <si>
    <t>20.11.2028</t>
  </si>
  <si>
    <t>76</t>
  </si>
  <si>
    <t xml:space="preserve">_x000D_
P-710/2018 - ERAF projekta (Nr.5.5.1.0/17/I/004) “Kultūra, vēsture, arhitektūra Gaujas un laika lokos” īstenošanai_x000D_
</t>
  </si>
  <si>
    <t>10.12.2018</t>
  </si>
  <si>
    <t>77</t>
  </si>
  <si>
    <t>25.03.2020</t>
  </si>
  <si>
    <t>20.03.2035</t>
  </si>
  <si>
    <t>78</t>
  </si>
  <si>
    <t>79</t>
  </si>
  <si>
    <t>P-77/2018 - ERAF 5.6.2.0/16/I/020 - Siguldas Pils kompleksa ēku pārbūve, revitalizācija uzņēmējdarbības atbalstam</t>
  </si>
  <si>
    <t>07.03.2018</t>
  </si>
  <si>
    <t>80</t>
  </si>
  <si>
    <t>P-78/2018 - ERAF 5.6.2.0/16/I/020 - Siguldas Pils kompleksa ēku pārbūve, revitalizācija uzņēmējdarbības atbalstam</t>
  </si>
  <si>
    <t>81</t>
  </si>
  <si>
    <t>PP-21/2018 - Investīciju projektu īstenošanai (saistību pārjaunošana)</t>
  </si>
  <si>
    <t>15.08.2018</t>
  </si>
  <si>
    <t>20.02.2033</t>
  </si>
  <si>
    <t>82</t>
  </si>
  <si>
    <t>03.12.2020</t>
  </si>
  <si>
    <t>20.11.2040</t>
  </si>
  <si>
    <t>83</t>
  </si>
  <si>
    <t>06.10.2020</t>
  </si>
  <si>
    <t>20.09.2040</t>
  </si>
  <si>
    <t>84</t>
  </si>
  <si>
    <t>03.08.2021</t>
  </si>
  <si>
    <t>22.07.2041</t>
  </si>
  <si>
    <t>85</t>
  </si>
  <si>
    <t>21.07.2036</t>
  </si>
  <si>
    <t>86</t>
  </si>
  <si>
    <t>13.09.2021</t>
  </si>
  <si>
    <t>20.08.2041</t>
  </si>
  <si>
    <t>87</t>
  </si>
  <si>
    <t>88</t>
  </si>
  <si>
    <t>15.09.2021</t>
  </si>
  <si>
    <t>20.08.2036</t>
  </si>
  <si>
    <t>89</t>
  </si>
  <si>
    <t>29.10.2021</t>
  </si>
  <si>
    <t>21.10.2041</t>
  </si>
  <si>
    <t>90</t>
  </si>
  <si>
    <t>20.10.2036</t>
  </si>
  <si>
    <t>91</t>
  </si>
  <si>
    <t>10.12.2021</t>
  </si>
  <si>
    <t>20.11.2041</t>
  </si>
  <si>
    <t>92</t>
  </si>
  <si>
    <t>23.03.2022</t>
  </si>
  <si>
    <t>20.03.2042</t>
  </si>
  <si>
    <t>93</t>
  </si>
  <si>
    <t>10.08.2022</t>
  </si>
  <si>
    <t>21.07.2042</t>
  </si>
  <si>
    <t>94</t>
  </si>
  <si>
    <t>23.08.2022</t>
  </si>
  <si>
    <t>20.08.2042</t>
  </si>
  <si>
    <t>95</t>
  </si>
  <si>
    <t>AIZŅĒMUMI KOPĀ</t>
  </si>
  <si>
    <t>GALVOJUMI</t>
  </si>
  <si>
    <t>A1/1/1/14/814ES Kohēzijas fonda finansētā PR "Ūdensaimniecības" pakalpojumu attīstība Siguldas pilsētā</t>
  </si>
  <si>
    <t>24.10.2014</t>
  </si>
  <si>
    <t>20.12.2025</t>
  </si>
  <si>
    <t>A1/1/13/372 - HKohēzijas fonda PR Ūdenssaimniecības pakalpojumu attīstība Siguldas novadā, Siguldas pilsētā, III k.</t>
  </si>
  <si>
    <t>01.08.2013</t>
  </si>
  <si>
    <t>A1/1/18/472- Galvojums "Ūdenssaimniecības pakalpojumu attīstība Siguldas notekūdeņu aglomerācijā V.kārta, Nr. 5.3.1.0/16/I/001</t>
  </si>
  <si>
    <t>19.07.2018</t>
  </si>
  <si>
    <t>20.06.2028</t>
  </si>
  <si>
    <t>A1/1/20/549-Projekta “Ūdensapgādes tīklu paplašināšanas būvdarbi Eiropas Savienības Kohēzijas fonda līdzfinansētā ūdenssaimniecības projekta “Ūdenssaimniecības pakalpojumu attīstība Siguldas notekūdeņu aglomerācijā, V kārta” Nr. 5.3.1.0/16/I/001 aktivitāšu teritorijā”  īstenošanai</t>
  </si>
  <si>
    <t>13.08.2020</t>
  </si>
  <si>
    <t>20.07.2030</t>
  </si>
  <si>
    <t>A1/1/20/551-KF projekta Nr. 5.3.1.0/16/I/001 “Ūdenssaimniecības pakalpojumu attīstība Siguldas notekūdeņu aglomerācijā, V kārta”  īstenošanai</t>
  </si>
  <si>
    <t>"Centralizētās notekūdeņu savākšanas sistēmas ierīkošana Inčukalnā"</t>
  </si>
  <si>
    <t>03.07.2018</t>
  </si>
  <si>
    <t>20.06.2043</t>
  </si>
  <si>
    <t>"Centralizētās notekūdeņu savākšanas sistēmas ierīkošana Inčukalnā" 2.kārta</t>
  </si>
  <si>
    <t>18.07.2019</t>
  </si>
  <si>
    <t>20.06.2044</t>
  </si>
  <si>
    <t>ERAF projekts "Ūdenssaimniecības attīstība Inčukalna novada Inčukalna ciemā"</t>
  </si>
  <si>
    <t>24.09.2014</t>
  </si>
  <si>
    <t>20.12.2039</t>
  </si>
  <si>
    <t>20.11.2018</t>
  </si>
  <si>
    <t>20.11.2048</t>
  </si>
  <si>
    <t>22.09.2016</t>
  </si>
  <si>
    <t>20.09.2046</t>
  </si>
  <si>
    <t>25.11.2014</t>
  </si>
  <si>
    <t>20.12.2044</t>
  </si>
  <si>
    <t>KF projekti siltumenerģijas ražošanas efektivitātes paaugstināš., zudumu samazināšana",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</si>
  <si>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</si>
  <si>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</si>
  <si>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</si>
  <si>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</si>
  <si>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</si>
  <si>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</si>
  <si>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</si>
  <si>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</si>
  <si>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P-25/2019, A2.1.19/55 - ERAF projekta (Nr.8.1.2.0/17/I/005) “Siguldas Valsts ģimnāzijas un Siguldas 1.pamatskolas atjaunošana, pārbūve un materiāltehniskās bāzes modernizācija” īstenošanai</t>
  </si>
  <si>
    <t>P-258/2021 - pašvaldības kapitālsabiedrības SIA “Siguldas sporta serviss” pamatkapitāla palielināšanai COVID-19 izplatības seku mazināšanai</t>
  </si>
  <si>
    <t>Būvniecības kontroles pārvalde</t>
  </si>
  <si>
    <t>Siguldas pagasta bibliotēka</t>
  </si>
  <si>
    <t>"Skulmju dzimtas mājas" ekspozīcija</t>
  </si>
  <si>
    <t>Atbalsts energoresursiem</t>
  </si>
  <si>
    <t>Vf3</t>
  </si>
  <si>
    <t>Total</t>
  </si>
  <si>
    <t>Budžets ar grozījumiem</t>
  </si>
  <si>
    <t>10921</t>
  </si>
  <si>
    <t>Reklāmas pakalpojumi</t>
  </si>
  <si>
    <t>21490</t>
  </si>
  <si>
    <t>Citi iepriekš neklasificētie maksas pakalpojumi un pašu ieņēmumi</t>
  </si>
  <si>
    <t>Pašvaldības nodeva par būvatļaujas izdošanu vai būvniecības ieceres akceptu</t>
  </si>
  <si>
    <t>Kompensācijas, kuras izmaksā personām, pamatojoties uz Latvijas tiesu, Eiropas Savienības Tiesas, Eiropas Cilvēktiesību tiesas nolēmumiem</t>
  </si>
  <si>
    <t>Līdzfinansējums biedrībām projektu realizēšanai</t>
  </si>
  <si>
    <t>Zaļo un dārza atkritumu laukuma apsaimniekošana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</si>
  <si>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</si>
  <si>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</si>
  <si>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</si>
  <si>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</si>
  <si>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</si>
  <si>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</si>
  <si>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</si>
  <si>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</si>
  <si>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</si>
  <si>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</si>
  <si>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</si>
  <si>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</si>
  <si>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</si>
  <si>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</si>
  <si>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</si>
  <si>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</si>
  <si>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</si>
  <si>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</si>
  <si>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</si>
  <si>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</si>
  <si>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</si>
  <si>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</si>
  <si>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</si>
  <si>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</si>
  <si>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</si>
  <si>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</si>
  <si>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</si>
  <si>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</si>
  <si>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</si>
  <si>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</si>
  <si>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</si>
  <si>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</si>
  <si>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</si>
  <si>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</si>
  <si>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</si>
  <si>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</si>
  <si>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</si>
  <si>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</si>
  <si>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</si>
  <si>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</si>
  <si>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</si>
  <si>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</si>
  <si>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</si>
  <si>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</si>
  <si>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</si>
  <si>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</si>
  <si>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</si>
  <si>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</si>
  <si>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</si>
  <si>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</si>
  <si>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</si>
  <si>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</si>
  <si>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</si>
  <si>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</si>
  <si>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</si>
  <si>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</si>
  <si>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10922</t>
  </si>
  <si>
    <t>Atbalsts Ukraiņu civiliedzīvotājiem</t>
  </si>
  <si>
    <t>Budžeta līdzekļu atlikums 01.01.2023.</t>
  </si>
  <si>
    <t>Budžeta līdzekļu atlikums 31.12.2023.</t>
  </si>
  <si>
    <t>Budžeta iestādes saņemtā atlīdzība no apdrošināšanas sabiedrības par bojātu NĪP un kustamo mantu, tai skaitā autov cietušu a/m</t>
  </si>
  <si>
    <t>Siguldas novada pašvaldības 2023. gada saistību apmērs saimnieciskajā gadā un turpmākajos gados</t>
  </si>
  <si>
    <t>P-110/2020 - ELFLA projekta "Grants ceļu atjaunošana Mālpils novadā"īstenošanai</t>
  </si>
  <si>
    <t>P-534/2018 - ERAF Uzņēmējdarbības veicināšanai nepieciešamās infrastruktūras attīstība, Piena iela</t>
  </si>
  <si>
    <t>P-416/2018 - ERAF Uzņēmējdarbības veicināšanai nepieciešamās infrastruktūras attīstība, Rikteres iela</t>
  </si>
  <si>
    <t>20.12.2040</t>
  </si>
  <si>
    <t>P-439/2018 - ERAF Uzņēmējdarbības veicināšanai nepieciešamās intrastruktūras attīstība, Rūpniecības iela</t>
  </si>
  <si>
    <t>P-152/2020 - Grants ceļu pārbūve Krimuldas novadā</t>
  </si>
  <si>
    <t>P-135/2008 - PII Minka rekonstrukcija</t>
  </si>
  <si>
    <t>P-80/2013 - Pirmsskolas izglītības iestādes "Krimulda" ēkas rekonstrukcija</t>
  </si>
  <si>
    <t>PP-11/2019 - Investīciju projektu īstenošana</t>
  </si>
  <si>
    <t>P-131/2021 - Krimuldas vidusskolas stadiona rekonstrukcijai</t>
  </si>
  <si>
    <t>07.05.2021</t>
  </si>
  <si>
    <t>P-178/2016 - Fasādes remonts Siguldas Mākslu skolā "Baltais Flīģelis"</t>
  </si>
  <si>
    <t>P-179/2016 - Dienesta viesnīcas ēkas pārbūve par Laurenču sākumskolas mācību korpusu Puķu ielā 2, Siguldā</t>
  </si>
  <si>
    <t>P-201/2021 - projekta “Jūdažu ielas pārbūve Siguldā, Siguldas novadā” īstenošanai</t>
  </si>
  <si>
    <t>P-247/2020 - projekta “Pirmsskolas izglītības iestādes “Tornīši” un Allažu pamatskolas izglītības grupu paplašināšana” īstenošanai</t>
  </si>
  <si>
    <t>P-248/2020 - projekta “Atbrīvotāju ielas pārbūve” īstenošanai</t>
  </si>
  <si>
    <t>P-293/2020 - ERAF projekta (Nr.5.5.1.0/17/I/004) “Kultūra, vēsture, arhitektūra Gaujas un laika lokos” īstenošanai</t>
  </si>
  <si>
    <t>P-429/2015 - Ēkas Skolas ielā 3, Siguldā, Siguldas novadā, telpu remonts pirmsskolas izglītības iestādes darbības nodrošināšanai</t>
  </si>
  <si>
    <t>P-480/2020 - ERAF projekta (Nr.5.5.1.0/17/I/004) “Kultūra, vēsture, arhitektūra Gaujas un laika lokos” īstenošanai</t>
  </si>
  <si>
    <t>P-481/2020 - ERAF projekta (Nr.8.1.2.0/17/I/005) “Siguldas Valsts ģimnāzijas un Siguldas 1.pamatskolas atjaunošana, pārbūve un materiāltehniskās bāzes modernizācija” īstenošanai</t>
  </si>
  <si>
    <t>03.10.2017</t>
  </si>
  <si>
    <t>20.03.2032</t>
  </si>
  <si>
    <t>P-71/2020 - ELFLA projekta"Siguldas novada pašvaldības trīs grants ceļu posmu pārbūve Siguldas um Mores pagastos"īstenošanai</t>
  </si>
  <si>
    <t>P-72/2020 - ELFLA projekta"Siguldas novada pašvaldības trīs grants ceļu posmu pārbūve Allažu um Mores pagastos"īstenošanai</t>
  </si>
  <si>
    <t>22.02.2038</t>
  </si>
  <si>
    <t>P-469/2020 - Projekta "Grants ceļa Sidgunda-Ezeri-Kārde"2. un 3. posma īstenošanai</t>
  </si>
  <si>
    <t>P-359/2020 - Projekta "Jaunās un Krasta ielas pārbūve"īstenošanai</t>
  </si>
  <si>
    <t>P-305/2021- Enerģētikas ielas un tās inženierkomunikāciju pārbūve īstenošanai</t>
  </si>
  <si>
    <t>P-304/2021 - Vainagu ielas pārbūve Siguldā, Siguldas novadā īstenošanai</t>
  </si>
  <si>
    <t>P-395/2021 - projekta “Mālpils novada vidusskolas mācību telpu remonts un labiekārtošana, elektrosadales tīkla pārbūve” īstenošanai</t>
  </si>
  <si>
    <t>P-394/2021 - projekta “Grants ceļa Baņģi-Pilskalni pārbūve” īstenošanai</t>
  </si>
  <si>
    <t>P-396/2021 - ERAF projekta (Nr.3.3.1.0/20/I/015) “Uzņēmējdarbības atbalsta pasākumi Siguldas novada pašvaldības ražošanas apbūvei pieguļošajās teritorijās – Limbu ceļa pārbūve” īstenošanai</t>
  </si>
  <si>
    <t>P-487/2021 - KF projekta (Nr.5.2.1.2/20/A/001) “Zaļo un dārza atkritumu kompostēšanas laukuma izveide Siguldas novadā” īstenošanai</t>
  </si>
  <si>
    <t>P-488/2021 - ERAF projekta (Nr.5.6.2.0/20/I/006) “Lauku ielas pārbūve, teritorijas revitalizācija uzņēmējdarbības atbalstam” īstenošanai</t>
  </si>
  <si>
    <t>P-568/2021 - projekta “Amatu mājas izglītības iestādes mājturības, tehnoloģiju un mākslas nodarbībām, mūžizglītības pasākumiem un amatu prasmju darbnīcu izveidei pārbūve” īstenošanai</t>
  </si>
  <si>
    <t>P-20/2022 - ERAF projekta "Grupu mājas būvniecība sociālo un atelpas brīža pakalpojumu nodrošināšanai Siguldas novadā"</t>
  </si>
  <si>
    <t>P-183/2022 - Multifunkcionāla aktīvās atpūtas parka un sporta laukuma būvniecība Raiņa parkā, Siguldā</t>
  </si>
  <si>
    <t>P-237/2022 - Projekta "Grants ceļa Baņģi - Pilskalni pārbūve" investīciju īstenošanai</t>
  </si>
  <si>
    <t>P-234/2022 - projekta"Mālpils vidusskolas virtuves bloka un ēdamzāles telpu apdares un komunikāciju remontdarbi" investīciju īstenošanai"</t>
  </si>
  <si>
    <t>P-235/2022 - Projekta "Inčukalna pamatskolas virtuves bloka remontdarbi" investīciju īstenošanai</t>
  </si>
  <si>
    <t>P-236/2022 - Projekta "Komunikāciju remontdarbi Inčukalna pirmsskolas izglītības iestādē "Minka" Inčukalnā" investīciju īstenošanai</t>
  </si>
  <si>
    <t>P-355/2022 - projekta "Vecās pasta ēkas Atmodas ielā 2, Inčukalnā, atjaunošana un funkcija maiņa" investīciju īstenošanai</t>
  </si>
  <si>
    <t>15.11.2022</t>
  </si>
  <si>
    <t>20.10.2037</t>
  </si>
  <si>
    <t>P-356/2022 - prioritārā investīciju projekta "Siguldas sporta skolas siltumapgādes rekonstrukcija" īstenošanai</t>
  </si>
  <si>
    <t>P-357/2022 - projekta "Remontdarbi pirmsskolas iestadē "Ezerciems"" investīciju īstenošanai</t>
  </si>
  <si>
    <t>17.11.2022</t>
  </si>
  <si>
    <t>P-358/2022 - projekta "Komunikāciju un konstrukciju remontdarbi "Mālpils pirmsskolas izglītības iestadē "Māllēpīte"" investīciju īstenošanai</t>
  </si>
  <si>
    <t>P-359/2022 - projekta "Apkures sistēmas izbūve Garlība Merķeļa Lēdurgas pamatskolā" investīciju īstenošanai</t>
  </si>
  <si>
    <t>P-367/2022 - budžeta un finanšu vadībai</t>
  </si>
  <si>
    <t>30.11.2022</t>
  </si>
  <si>
    <t>20.11.2025</t>
  </si>
  <si>
    <t>infrastruktūras uzlabošana A1/1/18/816</t>
  </si>
  <si>
    <t>infrastruktūras uzlabošana A1/1/16/368</t>
  </si>
  <si>
    <t>infrastruktūras uzlabošana A1/1/14/898</t>
  </si>
  <si>
    <t>47496</t>
  </si>
  <si>
    <t>5103</t>
  </si>
  <si>
    <t xml:space="preserve">Teritorijas attīstības pārvalde (Īpašumu un Investīciju nodaļas)
</t>
  </si>
  <si>
    <t>Īpašumu un teritorijas uzturēšana Inčukalnā</t>
  </si>
  <si>
    <t>Īpašumu un teritorijas uzturēšana Mālpilī</t>
  </si>
  <si>
    <t>Īpašumu un teritorijas uzturēšana Raganā</t>
  </si>
  <si>
    <t>Īpašumu un teritorijas uzturēšana Lēdurgā</t>
  </si>
  <si>
    <t>Jūdažu bibliotēka un sabiedriskais centrs</t>
  </si>
  <si>
    <t>Krimuldas pagasta bibliotēka</t>
  </si>
  <si>
    <t>823901</t>
  </si>
  <si>
    <t>8611</t>
  </si>
  <si>
    <t>9230</t>
  </si>
  <si>
    <t>9232</t>
  </si>
  <si>
    <t>9610</t>
  </si>
  <si>
    <t>9630</t>
  </si>
  <si>
    <t>Atbalsts ģimenēm ar bērniem</t>
  </si>
  <si>
    <t xml:space="preserve">SIGULDAS NOVADA PAŠVALDĪBAS BUDŽETS 2023. GADAM </t>
  </si>
  <si>
    <t>Siguldas koncertzāle "Baltais flīģelis"</t>
  </si>
  <si>
    <t>PII "Ieviņa"</t>
  </si>
  <si>
    <t>Siguldas Mākslu skola "Baltais Flīģelis"</t>
  </si>
  <si>
    <t>2. pielikums Siguldas novada pašvaldības domes 2023. gada 13. aprīļa saistošajiem noteikumiem Nr. 4
"Par grozījumiem Siguldas novada pašvaldības domes 2023. gada 2. februāra saistošajos noteikumos Nr. 1
 "Par Siguldas novada pašvaldības budžetu 2023. gadam"" (prot.  Nr.  5,  65. §)</t>
  </si>
  <si>
    <t>SIGULDAS NOVADA PAŠVALDĪBAS PAMATBUDŽETA APVIENOTĀ IZDEVUMU  TĀME 2023. GADAM</t>
  </si>
  <si>
    <t>1. pielikums Siguldas novada pašvaldības domes 2023. gada 13. aprīļa saistošajiem noteikumiem Nr. 4
"Par grozījumiem Siguldas novada pašvaldības domes 2023. gada 2. februāra saistošajos noteikumos Nr.  1
 "Par Siguldas novada pašvaldības budžetu 2023. gadam"" (prot. Nr.  5,  65. §)</t>
  </si>
  <si>
    <t>3. pielikums Siguldas novada pašvaldības domes 2023. gada 13. aprīļa saistošajiem noteikumiem Nr. 4
"Par grozījumiem Siguldas novada pašvaldības domes 2023. gada 2. februāra saistošajos noteikumos Nr. 1
 "Par Siguldas novada pašvaldības budžetu 2023. gadam"" (prot. Nr.  5,  65. §)</t>
  </si>
  <si>
    <r>
      <t xml:space="preserve">Siguldas novada pašvaldības domes priekšsēdētāja </t>
    </r>
    <r>
      <rPr>
        <i/>
        <sz val="14"/>
        <rFont val="Cambria"/>
        <family val="1"/>
        <charset val="186"/>
      </rPr>
      <t>L. Sausiņa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</si>
</sst>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12"/>
      <color rgb="FFFF0000"/>
      <name val="Cambria"/>
      <family val="1"/>
      <charset val="186"/>
      <scheme val="major"/>
    </font>
    <font>
      <sz val="10"/>
      <name val="Arial"/>
      <family val="2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sz val="14"/>
      <name val="Cambria"/>
      <family val="1"/>
      <charset val="186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i/>
      <sz val="14"/>
      <name val="Cambria"/>
      <family val="1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9F9F9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CFFFF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7">
    <xf numFmtId="0" fontId="0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ill="0" applyBorder="0" applyAlignment="0" applyProtection="0"/>
  </cellStyleXfs>
  <cellXfs count="205">
    <xf numFmtId="0" fontId="0" fillId="0" borderId="0" xfId="0"/>
    <xf numFmtId="0" fontId="4" fillId="3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3" fontId="3" fillId="2" borderId="9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 indent="1"/>
    </xf>
    <xf numFmtId="3" fontId="3" fillId="6" borderId="1" xfId="1" applyNumberFormat="1" applyFont="1" applyFill="1" applyBorder="1" applyAlignment="1">
      <alignment horizontal="right" vertical="center" indent="1"/>
    </xf>
    <xf numFmtId="3" fontId="3" fillId="7" borderId="1" xfId="1" applyNumberFormat="1" applyFont="1" applyFill="1" applyBorder="1" applyAlignment="1">
      <alignment horizontal="right" vertical="center" indent="1"/>
    </xf>
    <xf numFmtId="3" fontId="4" fillId="3" borderId="1" xfId="1" applyNumberFormat="1" applyFont="1" applyFill="1" applyBorder="1" applyAlignment="1">
      <alignment horizontal="right" vertical="center" indent="1"/>
    </xf>
    <xf numFmtId="3" fontId="3" fillId="9" borderId="1" xfId="1" applyNumberFormat="1" applyFont="1" applyFill="1" applyBorder="1" applyAlignment="1">
      <alignment horizontal="right" vertical="center" indent="1"/>
    </xf>
    <xf numFmtId="3" fontId="3" fillId="9" borderId="1" xfId="0" applyNumberFormat="1" applyFont="1" applyFill="1" applyBorder="1" applyAlignment="1">
      <alignment horizontal="right" vertical="center" indent="1"/>
    </xf>
    <xf numFmtId="3" fontId="3" fillId="7" borderId="1" xfId="0" applyNumberFormat="1" applyFont="1" applyFill="1" applyBorder="1" applyAlignment="1">
      <alignment horizontal="right" vertical="center" indent="1"/>
    </xf>
    <xf numFmtId="3" fontId="4" fillId="3" borderId="1" xfId="0" applyNumberFormat="1" applyFont="1" applyFill="1" applyBorder="1" applyAlignment="1">
      <alignment horizontal="right" vertical="center" indent="1"/>
    </xf>
    <xf numFmtId="3" fontId="3" fillId="2" borderId="1" xfId="0" applyNumberFormat="1" applyFont="1" applyFill="1" applyBorder="1" applyAlignment="1">
      <alignment horizontal="right" vertical="center" indent="1"/>
    </xf>
    <xf numFmtId="0" fontId="4" fillId="0" borderId="0" xfId="1" applyFont="1" applyAlignment="1">
      <alignment vertical="center"/>
    </xf>
    <xf numFmtId="0" fontId="3" fillId="8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3" fontId="4" fillId="2" borderId="0" xfId="0" applyNumberFormat="1" applyFont="1" applyFill="1" applyAlignment="1">
      <alignment horizontal="right" vertical="center" indent="1"/>
    </xf>
    <xf numFmtId="0" fontId="3" fillId="2" borderId="0" xfId="0" applyFont="1" applyFill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left" vertical="center"/>
    </xf>
    <xf numFmtId="3" fontId="3" fillId="0" borderId="1" xfId="0" applyNumberFormat="1" applyFont="1" applyBorder="1" applyAlignment="1">
      <alignment horizontal="right" vertical="center" indent="1"/>
    </xf>
    <xf numFmtId="49" fontId="10" fillId="0" borderId="0" xfId="2" applyNumberFormat="1" applyFont="1" applyAlignment="1">
      <alignment vertical="center" wrapText="1"/>
    </xf>
    <xf numFmtId="0" fontId="10" fillId="0" borderId="0" xfId="2" applyFont="1"/>
    <xf numFmtId="3" fontId="11" fillId="2" borderId="0" xfId="2" applyNumberFormat="1" applyFont="1" applyFill="1" applyAlignment="1">
      <alignment horizontal="right" wrapText="1"/>
    </xf>
    <xf numFmtId="0" fontId="13" fillId="0" borderId="0" xfId="2" applyFont="1"/>
    <xf numFmtId="0" fontId="10" fillId="0" borderId="11" xfId="2" applyFont="1" applyBorder="1" applyAlignment="1">
      <alignment horizontal="center" vertical="center" wrapText="1"/>
    </xf>
    <xf numFmtId="49" fontId="10" fillId="0" borderId="11" xfId="2" applyNumberFormat="1" applyFont="1" applyBorder="1" applyAlignment="1">
      <alignment horizontal="center" vertical="center"/>
    </xf>
    <xf numFmtId="49" fontId="10" fillId="0" borderId="11" xfId="2" applyNumberFormat="1" applyFont="1" applyBorder="1" applyAlignment="1">
      <alignment horizontal="left" vertical="center" wrapText="1"/>
    </xf>
    <xf numFmtId="3" fontId="10" fillId="0" borderId="11" xfId="2" applyNumberFormat="1" applyFont="1" applyBorder="1" applyAlignment="1">
      <alignment horizontal="right" vertical="center"/>
    </xf>
    <xf numFmtId="3" fontId="13" fillId="0" borderId="11" xfId="2" applyNumberFormat="1" applyFont="1" applyBorder="1" applyAlignment="1">
      <alignment horizontal="right" vertical="center"/>
    </xf>
    <xf numFmtId="0" fontId="10" fillId="0" borderId="0" xfId="2" applyFont="1" applyAlignment="1">
      <alignment horizontal="center" vertical="center"/>
    </xf>
    <xf numFmtId="49" fontId="10" fillId="2" borderId="11" xfId="2" applyNumberFormat="1" applyFont="1" applyFill="1" applyBorder="1" applyAlignment="1">
      <alignment horizontal="left" vertical="center" wrapText="1"/>
    </xf>
    <xf numFmtId="49" fontId="10" fillId="2" borderId="11" xfId="2" applyNumberFormat="1" applyFont="1" applyFill="1" applyBorder="1" applyAlignment="1">
      <alignment horizontal="center" vertical="center"/>
    </xf>
    <xf numFmtId="3" fontId="10" fillId="2" borderId="11" xfId="2" applyNumberFormat="1" applyFont="1" applyFill="1" applyBorder="1" applyAlignment="1">
      <alignment horizontal="right" vertical="center"/>
    </xf>
    <xf numFmtId="49" fontId="10" fillId="0" borderId="12" xfId="2" applyNumberFormat="1" applyFont="1" applyBorder="1" applyAlignment="1">
      <alignment horizontal="center" vertical="center"/>
    </xf>
    <xf numFmtId="49" fontId="10" fillId="2" borderId="12" xfId="2" applyNumberFormat="1" applyFont="1" applyFill="1" applyBorder="1" applyAlignment="1">
      <alignment horizontal="center" vertical="center"/>
    </xf>
    <xf numFmtId="49" fontId="10" fillId="0" borderId="13" xfId="2" applyNumberFormat="1" applyFont="1" applyBorder="1" applyAlignment="1">
      <alignment horizontal="left" vertical="center" wrapText="1"/>
    </xf>
    <xf numFmtId="3" fontId="10" fillId="0" borderId="14" xfId="2" applyNumberFormat="1" applyFont="1" applyBorder="1" applyAlignment="1">
      <alignment horizontal="right" vertical="center"/>
    </xf>
    <xf numFmtId="49" fontId="10" fillId="0" borderId="1" xfId="2" applyNumberFormat="1" applyFont="1" applyBorder="1" applyAlignment="1">
      <alignment horizontal="center" vertical="center" wrapText="1"/>
    </xf>
    <xf numFmtId="3" fontId="13" fillId="7" borderId="11" xfId="2" applyNumberFormat="1" applyFont="1" applyFill="1" applyBorder="1" applyAlignment="1">
      <alignment horizontal="right" vertical="center"/>
    </xf>
    <xf numFmtId="49" fontId="10" fillId="0" borderId="11" xfId="3" applyNumberFormat="1" applyFont="1" applyBorder="1" applyAlignment="1">
      <alignment horizontal="center" vertical="center"/>
    </xf>
    <xf numFmtId="3" fontId="10" fillId="0" borderId="11" xfId="3" applyNumberFormat="1" applyFont="1" applyBorder="1" applyAlignment="1">
      <alignment horizontal="right" vertical="center"/>
    </xf>
    <xf numFmtId="3" fontId="13" fillId="0" borderId="11" xfId="4" applyNumberFormat="1" applyFont="1" applyBorder="1" applyAlignment="1">
      <alignment horizontal="right" vertical="center"/>
    </xf>
    <xf numFmtId="3" fontId="10" fillId="0" borderId="11" xfId="5" applyNumberFormat="1" applyFont="1" applyBorder="1" applyAlignment="1" applyProtection="1">
      <alignment horizontal="right" vertical="center"/>
      <protection locked="0"/>
    </xf>
    <xf numFmtId="3" fontId="13" fillId="11" borderId="11" xfId="2" applyNumberFormat="1" applyFont="1" applyFill="1" applyBorder="1" applyAlignment="1">
      <alignment horizontal="right" vertical="center"/>
    </xf>
    <xf numFmtId="9" fontId="10" fillId="0" borderId="11" xfId="6" applyFont="1" applyFill="1" applyBorder="1" applyAlignment="1">
      <alignment horizontal="center" vertical="center"/>
    </xf>
    <xf numFmtId="49" fontId="11" fillId="0" borderId="0" xfId="5" applyNumberFormat="1" applyFont="1" applyAlignment="1" applyProtection="1">
      <alignment vertical="center" wrapText="1"/>
      <protection locked="0"/>
    </xf>
    <xf numFmtId="49" fontId="14" fillId="0" borderId="0" xfId="5" applyNumberFormat="1" applyFont="1" applyAlignment="1">
      <alignment vertical="center" wrapText="1"/>
    </xf>
    <xf numFmtId="0" fontId="15" fillId="0" borderId="0" xfId="2" applyFont="1"/>
    <xf numFmtId="0" fontId="13" fillId="0" borderId="0" xfId="2" applyFont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right" vertical="center" indent="1"/>
    </xf>
    <xf numFmtId="0" fontId="13" fillId="2" borderId="0" xfId="2" applyFont="1" applyFill="1" applyAlignment="1">
      <alignment horizontal="center" vertical="center"/>
    </xf>
    <xf numFmtId="0" fontId="12" fillId="2" borderId="0" xfId="2" applyFont="1" applyFill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6" fillId="2" borderId="0" xfId="2" applyFont="1" applyFill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16" fillId="0" borderId="0" xfId="2" applyFont="1" applyAlignment="1">
      <alignment horizontal="right" vertical="center" indent="1"/>
    </xf>
    <xf numFmtId="0" fontId="17" fillId="0" borderId="0" xfId="0" applyFont="1" applyAlignment="1">
      <alignment vertical="top"/>
    </xf>
    <xf numFmtId="0" fontId="3" fillId="2" borderId="0" xfId="0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indent="1"/>
    </xf>
    <xf numFmtId="3" fontId="4" fillId="2" borderId="0" xfId="0" applyNumberFormat="1" applyFont="1" applyFill="1"/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right" vertical="center" indent="1"/>
    </xf>
    <xf numFmtId="0" fontId="4" fillId="2" borderId="1" xfId="0" applyFont="1" applyFill="1" applyBorder="1"/>
    <xf numFmtId="49" fontId="3" fillId="2" borderId="0" xfId="0" applyNumberFormat="1" applyFont="1" applyFill="1" applyAlignment="1">
      <alignment horizontal="center" vertical="center"/>
    </xf>
    <xf numFmtId="3" fontId="4" fillId="0" borderId="0" xfId="1" applyNumberFormat="1" applyFont="1"/>
    <xf numFmtId="3" fontId="8" fillId="0" borderId="0" xfId="1" applyNumberFormat="1" applyFont="1"/>
    <xf numFmtId="3" fontId="4" fillId="0" borderId="0" xfId="0" applyNumberFormat="1" applyFont="1"/>
    <xf numFmtId="3" fontId="4" fillId="0" borderId="1" xfId="0" applyNumberFormat="1" applyFont="1" applyBorder="1" applyAlignment="1">
      <alignment horizontal="right" vertical="center" indent="1"/>
    </xf>
    <xf numFmtId="0" fontId="8" fillId="2" borderId="0" xfId="0" applyFont="1" applyFill="1"/>
    <xf numFmtId="3" fontId="8" fillId="2" borderId="0" xfId="0" applyNumberFormat="1" applyFont="1" applyFill="1"/>
    <xf numFmtId="0" fontId="3" fillId="2" borderId="0" xfId="0" applyFont="1" applyFill="1"/>
    <xf numFmtId="0" fontId="10" fillId="13" borderId="11" xfId="2" applyFont="1" applyFill="1" applyBorder="1" applyAlignment="1">
      <alignment horizontal="center" vertical="center" wrapText="1"/>
    </xf>
    <xf numFmtId="49" fontId="10" fillId="12" borderId="11" xfId="2" applyNumberFormat="1" applyFont="1" applyFill="1" applyBorder="1" applyAlignment="1">
      <alignment horizontal="left" vertical="center" wrapText="1"/>
    </xf>
    <xf numFmtId="49" fontId="10" fillId="12" borderId="11" xfId="2" applyNumberFormat="1" applyFont="1" applyFill="1" applyBorder="1" applyAlignment="1">
      <alignment horizontal="center" vertical="center"/>
    </xf>
    <xf numFmtId="3" fontId="10" fillId="12" borderId="11" xfId="2" applyNumberFormat="1" applyFont="1" applyFill="1" applyBorder="1" applyAlignment="1">
      <alignment horizontal="right" vertical="center"/>
    </xf>
    <xf numFmtId="3" fontId="13" fillId="12" borderId="11" xfId="2" applyNumberFormat="1" applyFont="1" applyFill="1" applyBorder="1" applyAlignment="1">
      <alignment horizontal="right" vertical="center"/>
    </xf>
    <xf numFmtId="0" fontId="10" fillId="12" borderId="0" xfId="2" applyFont="1" applyFill="1"/>
    <xf numFmtId="0" fontId="10" fillId="12" borderId="0" xfId="2" applyFont="1" applyFill="1" applyAlignment="1">
      <alignment horizontal="center" vertical="center"/>
    </xf>
    <xf numFmtId="49" fontId="10" fillId="0" borderId="11" xfId="0" applyNumberFormat="1" applyFont="1" applyBorder="1" applyAlignment="1">
      <alignment horizontal="left" vertical="center" wrapText="1"/>
    </xf>
    <xf numFmtId="10" fontId="10" fillId="0" borderId="11" xfId="6" applyNumberFormat="1" applyFont="1" applyFill="1" applyBorder="1" applyAlignment="1">
      <alignment horizontal="center" vertical="center"/>
    </xf>
    <xf numFmtId="3" fontId="10" fillId="0" borderId="0" xfId="2" applyNumberFormat="1" applyFont="1" applyAlignment="1">
      <alignment vertical="center" wrapText="1"/>
    </xf>
    <xf numFmtId="3" fontId="10" fillId="0" borderId="6" xfId="2" applyNumberFormat="1" applyFont="1" applyBorder="1" applyAlignment="1">
      <alignment vertical="center" wrapText="1"/>
    </xf>
    <xf numFmtId="0" fontId="11" fillId="2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right" vertical="center" indent="1"/>
    </xf>
    <xf numFmtId="0" fontId="10" fillId="2" borderId="0" xfId="0" applyFont="1" applyFill="1"/>
    <xf numFmtId="0" fontId="13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6" fillId="2" borderId="0" xfId="0" applyFont="1" applyFill="1"/>
    <xf numFmtId="0" fontId="18" fillId="4" borderId="1" xfId="0" applyFont="1" applyFill="1" applyBorder="1" applyAlignment="1">
      <alignment horizontal="center" vertical="center" wrapText="1"/>
    </xf>
    <xf numFmtId="0" fontId="18" fillId="10" borderId="1" xfId="0" applyFont="1" applyFill="1" applyBorder="1" applyAlignment="1">
      <alignment horizontal="center" vertical="center"/>
    </xf>
    <xf numFmtId="3" fontId="18" fillId="10" borderId="1" xfId="0" applyNumberFormat="1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3" fontId="19" fillId="5" borderId="1" xfId="0" applyNumberFormat="1" applyFont="1" applyFill="1" applyBorder="1" applyAlignment="1">
      <alignment horizontal="center" vertical="center"/>
    </xf>
    <xf numFmtId="3" fontId="19" fillId="3" borderId="1" xfId="0" applyNumberFormat="1" applyFont="1" applyFill="1" applyBorder="1" applyAlignment="1">
      <alignment horizontal="center" vertical="center"/>
    </xf>
    <xf numFmtId="3" fontId="19" fillId="0" borderId="1" xfId="0" applyNumberFormat="1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3" fontId="2" fillId="2" borderId="0" xfId="0" applyNumberFormat="1" applyFont="1" applyFill="1" applyAlignment="1">
      <alignment wrapText="1"/>
    </xf>
    <xf numFmtId="3" fontId="2" fillId="2" borderId="0" xfId="0" applyNumberFormat="1" applyFont="1" applyFill="1" applyAlignment="1">
      <alignment horizontal="right" wrapText="1"/>
    </xf>
    <xf numFmtId="0" fontId="0" fillId="0" borderId="0" xfId="0"/>
    <xf numFmtId="0" fontId="3" fillId="6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7" borderId="8" xfId="1" applyFont="1" applyFill="1" applyBorder="1" applyAlignment="1">
      <alignment horizontal="center" vertical="center"/>
    </xf>
    <xf numFmtId="0" fontId="3" fillId="7" borderId="9" xfId="1" applyFont="1" applyFill="1" applyBorder="1" applyAlignment="1">
      <alignment horizontal="center" vertical="center"/>
    </xf>
    <xf numFmtId="0" fontId="3" fillId="7" borderId="1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center"/>
    </xf>
    <xf numFmtId="0" fontId="3" fillId="8" borderId="8" xfId="1" applyFont="1" applyFill="1" applyBorder="1" applyAlignment="1">
      <alignment horizontal="center" vertical="center" wrapText="1"/>
    </xf>
    <xf numFmtId="0" fontId="3" fillId="8" borderId="9" xfId="1" applyFont="1" applyFill="1" applyBorder="1" applyAlignment="1">
      <alignment horizontal="center" vertical="center" wrapText="1"/>
    </xf>
    <xf numFmtId="0" fontId="3" fillId="8" borderId="10" xfId="1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/>
    </xf>
    <xf numFmtId="0" fontId="3" fillId="9" borderId="8" xfId="1" applyFont="1" applyFill="1" applyBorder="1" applyAlignment="1">
      <alignment horizontal="center" vertical="center"/>
    </xf>
    <xf numFmtId="0" fontId="3" fillId="9" borderId="9" xfId="1" applyFont="1" applyFill="1" applyBorder="1" applyAlignment="1">
      <alignment horizontal="center" vertical="center"/>
    </xf>
    <xf numFmtId="0" fontId="3" fillId="9" borderId="10" xfId="1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3" fillId="9" borderId="9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right" vertical="center"/>
    </xf>
    <xf numFmtId="0" fontId="3" fillId="2" borderId="9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 vertical="center"/>
    </xf>
    <xf numFmtId="0" fontId="5" fillId="8" borderId="16" xfId="0" applyFont="1" applyFill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5" fillId="8" borderId="5" xfId="0" applyFont="1" applyFill="1" applyBorder="1" applyAlignment="1">
      <alignment horizontal="center"/>
    </xf>
    <xf numFmtId="0" fontId="5" fillId="8" borderId="0" xfId="0" applyFont="1" applyFill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0" fontId="18" fillId="4" borderId="1" xfId="0" applyFont="1" applyFill="1" applyBorder="1" applyAlignment="1">
      <alignment horizontal="center" vertic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right" vertical="center"/>
    </xf>
    <xf numFmtId="3" fontId="2" fillId="2" borderId="0" xfId="0" applyNumberFormat="1" applyFont="1" applyFill="1" applyAlignment="1">
      <alignment horizontal="right" vertical="center" wrapText="1"/>
    </xf>
    <xf numFmtId="49" fontId="12" fillId="0" borderId="0" xfId="2" applyNumberFormat="1" applyFont="1" applyAlignment="1" applyProtection="1">
      <alignment horizontal="center" vertical="center"/>
      <protection locked="0"/>
    </xf>
    <xf numFmtId="49" fontId="10" fillId="0" borderId="0" xfId="2" applyNumberFormat="1" applyFont="1" applyAlignment="1" applyProtection="1">
      <alignment horizontal="left" vertical="center"/>
      <protection locked="0"/>
    </xf>
    <xf numFmtId="0" fontId="13" fillId="0" borderId="11" xfId="2" applyFont="1" applyBorder="1" applyAlignment="1">
      <alignment horizontal="center" vertical="center" wrapText="1"/>
    </xf>
    <xf numFmtId="0" fontId="13" fillId="11" borderId="13" xfId="2" applyFont="1" applyFill="1" applyBorder="1" applyAlignment="1">
      <alignment horizontal="center"/>
    </xf>
    <xf numFmtId="0" fontId="13" fillId="11" borderId="15" xfId="2" applyFont="1" applyFill="1" applyBorder="1" applyAlignment="1">
      <alignment horizontal="center"/>
    </xf>
    <xf numFmtId="0" fontId="13" fillId="11" borderId="14" xfId="2" applyFont="1" applyFill="1" applyBorder="1" applyAlignment="1">
      <alignment horizontal="center"/>
    </xf>
    <xf numFmtId="0" fontId="13" fillId="0" borderId="13" xfId="2" applyFont="1" applyBorder="1" applyAlignment="1">
      <alignment horizontal="center"/>
    </xf>
    <xf numFmtId="0" fontId="13" fillId="0" borderId="15" xfId="2" applyFont="1" applyBorder="1" applyAlignment="1">
      <alignment horizontal="center"/>
    </xf>
    <xf numFmtId="0" fontId="13" fillId="0" borderId="14" xfId="2" applyFont="1" applyBorder="1" applyAlignment="1">
      <alignment horizontal="center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16" xfId="2" applyFont="1" applyBorder="1" applyAlignment="1">
      <alignment horizontal="center" vertical="center" wrapText="1"/>
    </xf>
    <xf numFmtId="0" fontId="10" fillId="0" borderId="17" xfId="2" applyFont="1" applyBorder="1" applyAlignment="1">
      <alignment horizontal="center" vertical="center" wrapText="1"/>
    </xf>
    <xf numFmtId="3" fontId="13" fillId="0" borderId="2" xfId="2" applyNumberFormat="1" applyFont="1" applyBorder="1" applyAlignment="1">
      <alignment horizontal="center" vertical="center"/>
    </xf>
    <xf numFmtId="3" fontId="13" fillId="0" borderId="4" xfId="2" applyNumberFormat="1" applyFont="1" applyBorder="1" applyAlignment="1">
      <alignment horizontal="center" vertical="center"/>
    </xf>
    <xf numFmtId="3" fontId="13" fillId="0" borderId="5" xfId="2" applyNumberFormat="1" applyFont="1" applyBorder="1" applyAlignment="1">
      <alignment horizontal="center" vertical="center"/>
    </xf>
    <xf numFmtId="3" fontId="13" fillId="0" borderId="6" xfId="2" applyNumberFormat="1" applyFont="1" applyBorder="1" applyAlignment="1">
      <alignment horizontal="center" vertical="center"/>
    </xf>
    <xf numFmtId="3" fontId="13" fillId="0" borderId="7" xfId="2" applyNumberFormat="1" applyFont="1" applyBorder="1" applyAlignment="1">
      <alignment horizontal="center" vertical="center"/>
    </xf>
    <xf numFmtId="3" fontId="13" fillId="0" borderId="17" xfId="2" applyNumberFormat="1" applyFont="1" applyBorder="1" applyAlignment="1">
      <alignment horizontal="center" vertical="center"/>
    </xf>
    <xf numFmtId="0" fontId="13" fillId="11" borderId="11" xfId="2" applyFont="1" applyFill="1" applyBorder="1" applyAlignment="1">
      <alignment horizontal="center" vertical="center" wrapText="1"/>
    </xf>
    <xf numFmtId="0" fontId="13" fillId="7" borderId="11" xfId="2" applyFont="1" applyFill="1" applyBorder="1" applyAlignment="1">
      <alignment horizontal="center"/>
    </xf>
    <xf numFmtId="0" fontId="13" fillId="7" borderId="18" xfId="2" applyFont="1" applyFill="1" applyBorder="1" applyAlignment="1">
      <alignment horizontal="center"/>
    </xf>
  </cellXfs>
  <cellStyles count="7">
    <cellStyle name="Normal" xfId="0" builtinId="0"/>
    <cellStyle name="Normal 2" xfId="1"/>
    <cellStyle name="Normal 3" xfId="2"/>
    <cellStyle name="Normal_4.piel" xfId="4"/>
    <cellStyle name="Normal_Pamatformas" xfId="5"/>
    <cellStyle name="Normal_Veidlapa_2008_oktobris_(4.piel)" xfId="3"/>
    <cellStyle name="Percent 2" xfId="6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8"/>
  <sheetViews>
    <sheetView showGridLines="0" zoomScale="80" zoomScaleNormal="80" workbookViewId="0">
      <selection activeCell="I4" sqref="I4"/>
    </sheetView>
  </sheetViews>
  <sheetFormatPr defaultColWidth="9.140625" defaultRowHeight="15.75" x14ac:dyDescent="0.25"/>
  <cols>
    <col min="1" max="1" width="8" style="29" customWidth="1"/>
    <col min="2" max="2" width="17.5703125" style="29" customWidth="1"/>
    <col min="3" max="3" width="11" style="29" customWidth="1"/>
    <col min="4" max="4" width="29.5703125" style="12" customWidth="1"/>
    <col min="5" max="5" width="19.85546875" style="6" customWidth="1"/>
    <col min="6" max="6" width="50.5703125" style="6" customWidth="1"/>
    <col min="7" max="7" width="25.42578125" style="16" customWidth="1"/>
    <col min="8" max="8" width="16.28515625" style="2" customWidth="1"/>
    <col min="9" max="9" width="23.140625" style="2" customWidth="1"/>
    <col min="10" max="10" width="17.7109375" style="2" customWidth="1"/>
    <col min="11" max="11" width="12.85546875" style="2" customWidth="1"/>
    <col min="12" max="16384" width="9.140625" style="2"/>
  </cols>
  <sheetData>
    <row r="1" spans="1:11" ht="15.75" customHeight="1" x14ac:dyDescent="0.25">
      <c r="B1" s="76"/>
      <c r="C1" s="77"/>
      <c r="D1" s="77"/>
      <c r="E1" s="125" t="s">
        <v>1059</v>
      </c>
      <c r="F1" s="125"/>
      <c r="G1" s="125"/>
      <c r="H1" s="126"/>
      <c r="I1" s="126"/>
    </row>
    <row r="2" spans="1:11" ht="29.45" customHeight="1" x14ac:dyDescent="0.25">
      <c r="A2" s="76"/>
      <c r="B2" s="76"/>
      <c r="C2" s="77"/>
      <c r="D2" s="77"/>
      <c r="E2" s="125"/>
      <c r="F2" s="125"/>
      <c r="G2" s="125"/>
      <c r="H2" s="126"/>
      <c r="I2" s="126"/>
    </row>
    <row r="4" spans="1:11" ht="18" x14ac:dyDescent="0.25">
      <c r="A4" s="132" t="s">
        <v>1053</v>
      </c>
      <c r="B4" s="132"/>
      <c r="C4" s="132"/>
      <c r="D4" s="132"/>
      <c r="E4" s="132"/>
      <c r="F4" s="132"/>
      <c r="G4" s="132"/>
    </row>
    <row r="5" spans="1:11" x14ac:dyDescent="0.25">
      <c r="A5" s="133"/>
      <c r="B5" s="133"/>
    </row>
    <row r="6" spans="1:11" s="25" customFormat="1" ht="30.6" customHeight="1" x14ac:dyDescent="0.2">
      <c r="A6" s="165" t="s">
        <v>578</v>
      </c>
      <c r="B6" s="166"/>
      <c r="C6" s="166"/>
      <c r="D6" s="166"/>
      <c r="E6" s="166"/>
      <c r="F6" s="166"/>
      <c r="G6" s="166"/>
      <c r="H6" s="167"/>
      <c r="I6" s="167"/>
    </row>
    <row r="7" spans="1:11" s="4" customFormat="1" ht="47.25" x14ac:dyDescent="0.25">
      <c r="A7" s="134" t="s">
        <v>571</v>
      </c>
      <c r="B7" s="135"/>
      <c r="C7" s="135"/>
      <c r="D7" s="136"/>
      <c r="E7" s="137" t="s">
        <v>572</v>
      </c>
      <c r="F7" s="137"/>
      <c r="G7" s="32" t="s">
        <v>575</v>
      </c>
      <c r="H7" s="26" t="s">
        <v>581</v>
      </c>
      <c r="I7" s="26" t="s">
        <v>580</v>
      </c>
    </row>
    <row r="8" spans="1:11" s="4" customFormat="1" x14ac:dyDescent="0.25">
      <c r="A8" s="127" t="s">
        <v>319</v>
      </c>
      <c r="B8" s="127"/>
      <c r="C8" s="127"/>
      <c r="D8" s="127"/>
      <c r="E8" s="127"/>
      <c r="F8" s="127"/>
      <c r="G8" s="17">
        <v>53427825</v>
      </c>
      <c r="H8" s="17">
        <v>1154371</v>
      </c>
      <c r="I8" s="17">
        <v>54582196</v>
      </c>
      <c r="J8" s="87"/>
      <c r="K8" s="88"/>
    </row>
    <row r="9" spans="1:11" s="4" customFormat="1" x14ac:dyDescent="0.25">
      <c r="A9" s="128" t="s">
        <v>504</v>
      </c>
      <c r="B9" s="128" t="s">
        <v>1</v>
      </c>
      <c r="C9" s="129" t="s">
        <v>319</v>
      </c>
      <c r="D9" s="130"/>
      <c r="E9" s="130"/>
      <c r="F9" s="131"/>
      <c r="G9" s="18">
        <v>13350</v>
      </c>
      <c r="H9" s="18">
        <v>0</v>
      </c>
      <c r="I9" s="18">
        <v>13350</v>
      </c>
    </row>
    <row r="10" spans="1:11" s="4" customFormat="1" ht="31.5" x14ac:dyDescent="0.25">
      <c r="A10" s="128"/>
      <c r="B10" s="128"/>
      <c r="C10" s="128" t="s">
        <v>503</v>
      </c>
      <c r="D10" s="128" t="s">
        <v>502</v>
      </c>
      <c r="E10" s="1" t="s">
        <v>501</v>
      </c>
      <c r="F10" s="1" t="s">
        <v>500</v>
      </c>
      <c r="G10" s="19">
        <v>11000</v>
      </c>
      <c r="H10" s="19"/>
      <c r="I10" s="19">
        <v>11000</v>
      </c>
    </row>
    <row r="11" spans="1:11" s="4" customFormat="1" ht="31.5" x14ac:dyDescent="0.25">
      <c r="A11" s="128"/>
      <c r="B11" s="128"/>
      <c r="C11" s="128"/>
      <c r="D11" s="128"/>
      <c r="E11" s="1" t="s">
        <v>499</v>
      </c>
      <c r="F11" s="1" t="s">
        <v>498</v>
      </c>
      <c r="G11" s="19">
        <v>2350</v>
      </c>
      <c r="H11" s="19"/>
      <c r="I11" s="19">
        <v>2350</v>
      </c>
    </row>
    <row r="12" spans="1:11" s="4" customFormat="1" x14ac:dyDescent="0.25">
      <c r="A12" s="128" t="s">
        <v>497</v>
      </c>
      <c r="B12" s="128" t="s">
        <v>496</v>
      </c>
      <c r="C12" s="129" t="s">
        <v>319</v>
      </c>
      <c r="D12" s="130"/>
      <c r="E12" s="130"/>
      <c r="F12" s="131"/>
      <c r="G12" s="18">
        <v>32023262</v>
      </c>
      <c r="H12" s="18">
        <v>188476</v>
      </c>
      <c r="I12" s="18">
        <v>32211738</v>
      </c>
    </row>
    <row r="13" spans="1:11" s="4" customFormat="1" ht="31.5" x14ac:dyDescent="0.25">
      <c r="A13" s="128"/>
      <c r="B13" s="128"/>
      <c r="C13" s="30" t="s">
        <v>495</v>
      </c>
      <c r="D13" s="30" t="s">
        <v>494</v>
      </c>
      <c r="E13" s="1" t="s">
        <v>493</v>
      </c>
      <c r="F13" s="1" t="s">
        <v>492</v>
      </c>
      <c r="G13" s="19">
        <v>32023262</v>
      </c>
      <c r="H13" s="19">
        <v>188476</v>
      </c>
      <c r="I13" s="19">
        <v>32211738</v>
      </c>
    </row>
    <row r="14" spans="1:11" s="4" customFormat="1" x14ac:dyDescent="0.25">
      <c r="A14" s="128" t="s">
        <v>491</v>
      </c>
      <c r="B14" s="128" t="s">
        <v>2</v>
      </c>
      <c r="C14" s="129" t="s">
        <v>319</v>
      </c>
      <c r="D14" s="130"/>
      <c r="E14" s="130"/>
      <c r="F14" s="131"/>
      <c r="G14" s="18">
        <v>19400</v>
      </c>
      <c r="H14" s="18">
        <v>0</v>
      </c>
      <c r="I14" s="18">
        <v>19400</v>
      </c>
    </row>
    <row r="15" spans="1:11" s="4" customFormat="1" ht="63" x14ac:dyDescent="0.25">
      <c r="A15" s="128"/>
      <c r="B15" s="128"/>
      <c r="C15" s="30" t="s">
        <v>490</v>
      </c>
      <c r="D15" s="30" t="s">
        <v>489</v>
      </c>
      <c r="E15" s="1" t="s">
        <v>490</v>
      </c>
      <c r="F15" s="1" t="s">
        <v>489</v>
      </c>
      <c r="G15" s="19">
        <v>2300</v>
      </c>
      <c r="H15" s="19"/>
      <c r="I15" s="19">
        <v>2300</v>
      </c>
    </row>
    <row r="16" spans="1:11" s="4" customFormat="1" x14ac:dyDescent="0.25">
      <c r="A16" s="128"/>
      <c r="B16" s="128"/>
      <c r="C16" s="128" t="s">
        <v>488</v>
      </c>
      <c r="D16" s="128" t="s">
        <v>3</v>
      </c>
      <c r="E16" s="1" t="s">
        <v>487</v>
      </c>
      <c r="F16" s="1" t="s">
        <v>168</v>
      </c>
      <c r="G16" s="19">
        <v>3800</v>
      </c>
      <c r="H16" s="19"/>
      <c r="I16" s="19">
        <v>3800</v>
      </c>
    </row>
    <row r="17" spans="1:9" s="4" customFormat="1" ht="31.5" x14ac:dyDescent="0.25">
      <c r="A17" s="128"/>
      <c r="B17" s="128"/>
      <c r="C17" s="128"/>
      <c r="D17" s="128"/>
      <c r="E17" s="1" t="s">
        <v>486</v>
      </c>
      <c r="F17" s="1" t="s">
        <v>169</v>
      </c>
      <c r="G17" s="19">
        <v>800</v>
      </c>
      <c r="H17" s="19"/>
      <c r="I17" s="19">
        <v>800</v>
      </c>
    </row>
    <row r="18" spans="1:9" s="4" customFormat="1" ht="31.5" x14ac:dyDescent="0.25">
      <c r="A18" s="128"/>
      <c r="B18" s="128"/>
      <c r="C18" s="128"/>
      <c r="D18" s="128"/>
      <c r="E18" s="1" t="s">
        <v>485</v>
      </c>
      <c r="F18" s="1" t="s">
        <v>484</v>
      </c>
      <c r="G18" s="19">
        <v>12500</v>
      </c>
      <c r="H18" s="19"/>
      <c r="I18" s="19">
        <v>12500</v>
      </c>
    </row>
    <row r="19" spans="1:9" s="4" customFormat="1" x14ac:dyDescent="0.25">
      <c r="A19" s="128" t="s">
        <v>483</v>
      </c>
      <c r="B19" s="128" t="s">
        <v>482</v>
      </c>
      <c r="C19" s="129" t="s">
        <v>319</v>
      </c>
      <c r="D19" s="130"/>
      <c r="E19" s="130"/>
      <c r="F19" s="131"/>
      <c r="G19" s="18">
        <v>2292229</v>
      </c>
      <c r="H19" s="18">
        <v>0</v>
      </c>
      <c r="I19" s="18">
        <v>2292229</v>
      </c>
    </row>
    <row r="20" spans="1:9" s="4" customFormat="1" ht="47.25" x14ac:dyDescent="0.25">
      <c r="A20" s="128"/>
      <c r="B20" s="128"/>
      <c r="C20" s="30" t="s">
        <v>481</v>
      </c>
      <c r="D20" s="30" t="s">
        <v>480</v>
      </c>
      <c r="E20" s="1" t="s">
        <v>481</v>
      </c>
      <c r="F20" s="1" t="s">
        <v>480</v>
      </c>
      <c r="G20" s="19">
        <v>627731</v>
      </c>
      <c r="H20" s="19"/>
      <c r="I20" s="19">
        <v>627731</v>
      </c>
    </row>
    <row r="21" spans="1:9" s="4" customFormat="1" x14ac:dyDescent="0.25">
      <c r="A21" s="128"/>
      <c r="B21" s="128"/>
      <c r="C21" s="128" t="s">
        <v>479</v>
      </c>
      <c r="D21" s="128" t="s">
        <v>478</v>
      </c>
      <c r="E21" s="1">
        <v>13200</v>
      </c>
      <c r="F21" s="1" t="s">
        <v>478</v>
      </c>
      <c r="G21" s="19">
        <v>128494</v>
      </c>
      <c r="H21" s="19"/>
      <c r="I21" s="19">
        <v>128494</v>
      </c>
    </row>
    <row r="22" spans="1:9" s="4" customFormat="1" x14ac:dyDescent="0.25">
      <c r="A22" s="128"/>
      <c r="B22" s="128"/>
      <c r="C22" s="128"/>
      <c r="D22" s="128"/>
      <c r="E22" s="1" t="s">
        <v>477</v>
      </c>
      <c r="F22" s="1" t="s">
        <v>476</v>
      </c>
      <c r="G22" s="19">
        <v>1536004</v>
      </c>
      <c r="H22" s="19"/>
      <c r="I22" s="19">
        <v>1536004</v>
      </c>
    </row>
    <row r="23" spans="1:9" s="4" customFormat="1" ht="47.25" hidden="1" x14ac:dyDescent="0.25">
      <c r="A23" s="128"/>
      <c r="B23" s="128"/>
      <c r="C23" s="30" t="s">
        <v>475</v>
      </c>
      <c r="D23" s="30" t="s">
        <v>474</v>
      </c>
      <c r="E23" s="1" t="s">
        <v>475</v>
      </c>
      <c r="F23" s="1" t="s">
        <v>474</v>
      </c>
      <c r="G23" s="19"/>
      <c r="H23" s="19"/>
      <c r="I23" s="19"/>
    </row>
    <row r="24" spans="1:9" s="4" customFormat="1" x14ac:dyDescent="0.25">
      <c r="A24" s="128" t="s">
        <v>473</v>
      </c>
      <c r="B24" s="128" t="s">
        <v>472</v>
      </c>
      <c r="C24" s="129" t="s">
        <v>319</v>
      </c>
      <c r="D24" s="130"/>
      <c r="E24" s="130"/>
      <c r="F24" s="131"/>
      <c r="G24" s="18">
        <v>1331891</v>
      </c>
      <c r="H24" s="18">
        <v>0</v>
      </c>
      <c r="I24" s="18">
        <v>1331891</v>
      </c>
    </row>
    <row r="25" spans="1:9" s="4" customFormat="1" ht="94.5" x14ac:dyDescent="0.25">
      <c r="A25" s="128"/>
      <c r="B25" s="128"/>
      <c r="C25" s="30" t="s">
        <v>471</v>
      </c>
      <c r="D25" s="30" t="s">
        <v>470</v>
      </c>
      <c r="E25" s="1" t="s">
        <v>471</v>
      </c>
      <c r="F25" s="1" t="s">
        <v>470</v>
      </c>
      <c r="G25" s="19">
        <v>1331891</v>
      </c>
      <c r="H25" s="19"/>
      <c r="I25" s="19">
        <v>1331891</v>
      </c>
    </row>
    <row r="26" spans="1:9" s="4" customFormat="1" x14ac:dyDescent="0.25">
      <c r="A26" s="128" t="s">
        <v>469</v>
      </c>
      <c r="B26" s="128" t="s">
        <v>4</v>
      </c>
      <c r="C26" s="129" t="s">
        <v>319</v>
      </c>
      <c r="D26" s="130"/>
      <c r="E26" s="130"/>
      <c r="F26" s="131"/>
      <c r="G26" s="18">
        <v>10531774</v>
      </c>
      <c r="H26" s="18">
        <v>937194</v>
      </c>
      <c r="I26" s="18">
        <v>11468968</v>
      </c>
    </row>
    <row r="27" spans="1:9" s="4" customFormat="1" x14ac:dyDescent="0.25">
      <c r="A27" s="128"/>
      <c r="B27" s="128"/>
      <c r="C27" s="128" t="s">
        <v>468</v>
      </c>
      <c r="D27" s="128" t="s">
        <v>467</v>
      </c>
      <c r="E27" s="1" t="s">
        <v>466</v>
      </c>
      <c r="F27" s="1" t="s">
        <v>465</v>
      </c>
      <c r="G27" s="19">
        <v>498053</v>
      </c>
      <c r="H27" s="19"/>
      <c r="I27" s="19">
        <v>498053</v>
      </c>
    </row>
    <row r="28" spans="1:9" s="4" customFormat="1" x14ac:dyDescent="0.25">
      <c r="A28" s="128"/>
      <c r="B28" s="128"/>
      <c r="C28" s="128"/>
      <c r="D28" s="128"/>
      <c r="E28" s="1" t="s">
        <v>464</v>
      </c>
      <c r="F28" s="1" t="s">
        <v>463</v>
      </c>
      <c r="G28" s="19">
        <v>0</v>
      </c>
      <c r="H28" s="19">
        <v>358583</v>
      </c>
      <c r="I28" s="19">
        <v>358583</v>
      </c>
    </row>
    <row r="29" spans="1:9" s="4" customFormat="1" x14ac:dyDescent="0.25">
      <c r="A29" s="128"/>
      <c r="B29" s="128"/>
      <c r="C29" s="128"/>
      <c r="D29" s="128"/>
      <c r="E29" s="1" t="s">
        <v>462</v>
      </c>
      <c r="F29" s="1" t="s">
        <v>461</v>
      </c>
      <c r="G29" s="19">
        <v>27500</v>
      </c>
      <c r="H29" s="19">
        <v>554521</v>
      </c>
      <c r="I29" s="19">
        <v>582021</v>
      </c>
    </row>
    <row r="30" spans="1:9" s="4" customFormat="1" ht="47.25" x14ac:dyDescent="0.25">
      <c r="A30" s="128"/>
      <c r="B30" s="128"/>
      <c r="C30" s="128"/>
      <c r="D30" s="128"/>
      <c r="E30" s="1" t="s">
        <v>460</v>
      </c>
      <c r="F30" s="1" t="s">
        <v>459</v>
      </c>
      <c r="G30" s="19">
        <v>5744232</v>
      </c>
      <c r="H30" s="19"/>
      <c r="I30" s="19">
        <v>5744232</v>
      </c>
    </row>
    <row r="31" spans="1:9" s="4" customFormat="1" ht="31.5" x14ac:dyDescent="0.25">
      <c r="A31" s="128"/>
      <c r="B31" s="128"/>
      <c r="C31" s="128"/>
      <c r="D31" s="128"/>
      <c r="E31" s="1" t="s">
        <v>458</v>
      </c>
      <c r="F31" s="1" t="s">
        <v>457</v>
      </c>
      <c r="G31" s="19">
        <v>808288</v>
      </c>
      <c r="H31" s="19"/>
      <c r="I31" s="19">
        <v>808288</v>
      </c>
    </row>
    <row r="32" spans="1:9" s="4" customFormat="1" x14ac:dyDescent="0.25">
      <c r="A32" s="128"/>
      <c r="B32" s="128"/>
      <c r="C32" s="128"/>
      <c r="D32" s="128"/>
      <c r="E32" s="1" t="s">
        <v>456</v>
      </c>
      <c r="F32" s="1" t="s">
        <v>159</v>
      </c>
      <c r="G32" s="19">
        <v>2319261</v>
      </c>
      <c r="H32" s="19">
        <v>34065</v>
      </c>
      <c r="I32" s="19">
        <v>2353326</v>
      </c>
    </row>
    <row r="33" spans="1:9" s="4" customFormat="1" ht="63" x14ac:dyDescent="0.25">
      <c r="A33" s="128"/>
      <c r="B33" s="128"/>
      <c r="C33" s="128"/>
      <c r="D33" s="128"/>
      <c r="E33" s="1" t="s">
        <v>455</v>
      </c>
      <c r="F33" s="1" t="s">
        <v>454</v>
      </c>
      <c r="G33" s="19">
        <v>1104602</v>
      </c>
      <c r="H33" s="19"/>
      <c r="I33" s="19">
        <v>1104602</v>
      </c>
    </row>
    <row r="34" spans="1:9" s="4" customFormat="1" ht="31.5" x14ac:dyDescent="0.25">
      <c r="A34" s="128"/>
      <c r="B34" s="128"/>
      <c r="C34" s="128"/>
      <c r="D34" s="128"/>
      <c r="E34" s="1">
        <v>18641</v>
      </c>
      <c r="F34" s="1" t="s">
        <v>453</v>
      </c>
      <c r="G34" s="19">
        <v>29838</v>
      </c>
      <c r="H34" s="19">
        <v>-9975</v>
      </c>
      <c r="I34" s="19">
        <v>19863</v>
      </c>
    </row>
    <row r="35" spans="1:9" s="4" customFormat="1" x14ac:dyDescent="0.25">
      <c r="A35" s="128" t="s">
        <v>452</v>
      </c>
      <c r="B35" s="128" t="s">
        <v>5</v>
      </c>
      <c r="C35" s="129" t="s">
        <v>319</v>
      </c>
      <c r="D35" s="130"/>
      <c r="E35" s="130"/>
      <c r="F35" s="131"/>
      <c r="G35" s="18">
        <v>377694</v>
      </c>
      <c r="H35" s="18">
        <v>0</v>
      </c>
      <c r="I35" s="18">
        <v>377694</v>
      </c>
    </row>
    <row r="36" spans="1:9" s="4" customFormat="1" ht="31.5" x14ac:dyDescent="0.25">
      <c r="A36" s="128"/>
      <c r="B36" s="128"/>
      <c r="C36" s="128" t="s">
        <v>451</v>
      </c>
      <c r="D36" s="128" t="s">
        <v>450</v>
      </c>
      <c r="E36" s="1" t="s">
        <v>449</v>
      </c>
      <c r="F36" s="1" t="s">
        <v>448</v>
      </c>
      <c r="G36" s="19">
        <v>377694</v>
      </c>
      <c r="H36" s="19"/>
      <c r="I36" s="19">
        <v>377694</v>
      </c>
    </row>
    <row r="37" spans="1:9" s="4" customFormat="1" ht="31.5" hidden="1" x14ac:dyDescent="0.25">
      <c r="A37" s="128"/>
      <c r="B37" s="128"/>
      <c r="C37" s="128"/>
      <c r="D37" s="128"/>
      <c r="E37" s="1" t="s">
        <v>447</v>
      </c>
      <c r="F37" s="1" t="s">
        <v>446</v>
      </c>
      <c r="G37" s="19"/>
      <c r="H37" s="19"/>
      <c r="I37" s="19"/>
    </row>
    <row r="38" spans="1:9" s="4" customFormat="1" x14ac:dyDescent="0.25">
      <c r="A38" s="128" t="s">
        <v>445</v>
      </c>
      <c r="B38" s="128" t="s">
        <v>444</v>
      </c>
      <c r="C38" s="129" t="s">
        <v>319</v>
      </c>
      <c r="D38" s="130"/>
      <c r="E38" s="130"/>
      <c r="F38" s="131"/>
      <c r="G38" s="18">
        <v>3745903</v>
      </c>
      <c r="H38" s="18">
        <v>28701</v>
      </c>
      <c r="I38" s="18">
        <v>3774604</v>
      </c>
    </row>
    <row r="39" spans="1:9" s="4" customFormat="1" x14ac:dyDescent="0.25">
      <c r="A39" s="128"/>
      <c r="B39" s="128"/>
      <c r="C39" s="128" t="s">
        <v>443</v>
      </c>
      <c r="D39" s="128" t="s">
        <v>442</v>
      </c>
      <c r="E39" s="1" t="s">
        <v>441</v>
      </c>
      <c r="F39" s="1" t="s">
        <v>160</v>
      </c>
      <c r="G39" s="19">
        <v>204750</v>
      </c>
      <c r="H39" s="19"/>
      <c r="I39" s="19">
        <v>204750</v>
      </c>
    </row>
    <row r="40" spans="1:9" s="4" customFormat="1" x14ac:dyDescent="0.25">
      <c r="A40" s="128"/>
      <c r="B40" s="128"/>
      <c r="C40" s="128"/>
      <c r="D40" s="128"/>
      <c r="E40" s="1" t="s">
        <v>440</v>
      </c>
      <c r="F40" s="1" t="s">
        <v>161</v>
      </c>
      <c r="G40" s="19">
        <v>20835</v>
      </c>
      <c r="H40" s="19"/>
      <c r="I40" s="19">
        <v>20835</v>
      </c>
    </row>
    <row r="41" spans="1:9" s="4" customFormat="1" x14ac:dyDescent="0.25">
      <c r="A41" s="128"/>
      <c r="B41" s="128"/>
      <c r="C41" s="128"/>
      <c r="D41" s="128"/>
      <c r="E41" s="1" t="s">
        <v>439</v>
      </c>
      <c r="F41" s="1" t="s">
        <v>438</v>
      </c>
      <c r="G41" s="19">
        <v>53011</v>
      </c>
      <c r="H41" s="19"/>
      <c r="I41" s="19">
        <v>53011</v>
      </c>
    </row>
    <row r="42" spans="1:9" s="4" customFormat="1" ht="31.5" x14ac:dyDescent="0.25">
      <c r="A42" s="128"/>
      <c r="B42" s="128"/>
      <c r="C42" s="128"/>
      <c r="D42" s="128"/>
      <c r="E42" s="1" t="s">
        <v>437</v>
      </c>
      <c r="F42" s="1" t="s">
        <v>436</v>
      </c>
      <c r="G42" s="19">
        <v>8008</v>
      </c>
      <c r="H42" s="19"/>
      <c r="I42" s="19">
        <v>8008</v>
      </c>
    </row>
    <row r="43" spans="1:9" s="4" customFormat="1" hidden="1" x14ac:dyDescent="0.25">
      <c r="A43" s="128"/>
      <c r="B43" s="128"/>
      <c r="C43" s="128"/>
      <c r="D43" s="128"/>
      <c r="E43" s="1" t="s">
        <v>435</v>
      </c>
      <c r="F43" s="1" t="s">
        <v>433</v>
      </c>
      <c r="G43" s="19"/>
      <c r="H43" s="19"/>
      <c r="I43" s="19">
        <v>0</v>
      </c>
    </row>
    <row r="44" spans="1:9" s="4" customFormat="1" x14ac:dyDescent="0.25">
      <c r="A44" s="128"/>
      <c r="B44" s="128"/>
      <c r="C44" s="128"/>
      <c r="D44" s="128"/>
      <c r="E44" s="1" t="s">
        <v>434</v>
      </c>
      <c r="F44" s="1" t="s">
        <v>433</v>
      </c>
      <c r="G44" s="19">
        <v>545034</v>
      </c>
      <c r="H44" s="19"/>
      <c r="I44" s="19">
        <v>545034</v>
      </c>
    </row>
    <row r="45" spans="1:9" s="4" customFormat="1" x14ac:dyDescent="0.25">
      <c r="A45" s="128"/>
      <c r="B45" s="128"/>
      <c r="C45" s="128"/>
      <c r="D45" s="128"/>
      <c r="E45" s="1" t="s">
        <v>432</v>
      </c>
      <c r="F45" s="1" t="s">
        <v>431</v>
      </c>
      <c r="G45" s="19">
        <v>75933</v>
      </c>
      <c r="H45" s="19"/>
      <c r="I45" s="19">
        <v>75933</v>
      </c>
    </row>
    <row r="46" spans="1:9" s="4" customFormat="1" x14ac:dyDescent="0.25">
      <c r="A46" s="128"/>
      <c r="B46" s="128"/>
      <c r="C46" s="128"/>
      <c r="D46" s="128"/>
      <c r="E46" s="1" t="s">
        <v>430</v>
      </c>
      <c r="F46" s="1" t="s">
        <v>429</v>
      </c>
      <c r="G46" s="19">
        <v>22156</v>
      </c>
      <c r="H46" s="19"/>
      <c r="I46" s="19">
        <v>22156</v>
      </c>
    </row>
    <row r="47" spans="1:9" s="4" customFormat="1" x14ac:dyDescent="0.25">
      <c r="A47" s="128"/>
      <c r="B47" s="128"/>
      <c r="C47" s="128"/>
      <c r="D47" s="128"/>
      <c r="E47" s="1" t="s">
        <v>428</v>
      </c>
      <c r="F47" s="1" t="s">
        <v>427</v>
      </c>
      <c r="G47" s="19">
        <v>247599</v>
      </c>
      <c r="H47" s="19"/>
      <c r="I47" s="19">
        <v>247599</v>
      </c>
    </row>
    <row r="48" spans="1:9" s="4" customFormat="1" x14ac:dyDescent="0.25">
      <c r="A48" s="128"/>
      <c r="B48" s="128"/>
      <c r="C48" s="128"/>
      <c r="D48" s="128"/>
      <c r="E48" s="1" t="s">
        <v>426</v>
      </c>
      <c r="F48" s="1" t="s">
        <v>425</v>
      </c>
      <c r="G48" s="19">
        <v>5048</v>
      </c>
      <c r="H48" s="19"/>
      <c r="I48" s="19">
        <v>5048</v>
      </c>
    </row>
    <row r="49" spans="1:9" s="4" customFormat="1" x14ac:dyDescent="0.25">
      <c r="A49" s="128"/>
      <c r="B49" s="128"/>
      <c r="C49" s="128"/>
      <c r="D49" s="128"/>
      <c r="E49" s="1" t="s">
        <v>424</v>
      </c>
      <c r="F49" s="1" t="s">
        <v>423</v>
      </c>
      <c r="G49" s="19">
        <v>19249</v>
      </c>
      <c r="H49" s="19"/>
      <c r="I49" s="19">
        <v>19249</v>
      </c>
    </row>
    <row r="50" spans="1:9" s="4" customFormat="1" x14ac:dyDescent="0.25">
      <c r="A50" s="128"/>
      <c r="B50" s="128"/>
      <c r="C50" s="128"/>
      <c r="D50" s="128"/>
      <c r="E50" s="1" t="s">
        <v>422</v>
      </c>
      <c r="F50" s="1" t="s">
        <v>421</v>
      </c>
      <c r="G50" s="19">
        <v>335095</v>
      </c>
      <c r="H50" s="19"/>
      <c r="I50" s="19">
        <v>335095</v>
      </c>
    </row>
    <row r="51" spans="1:9" s="4" customFormat="1" x14ac:dyDescent="0.25">
      <c r="A51" s="128"/>
      <c r="B51" s="128"/>
      <c r="C51" s="128"/>
      <c r="D51" s="128"/>
      <c r="E51" s="1" t="s">
        <v>420</v>
      </c>
      <c r="F51" s="1" t="s">
        <v>419</v>
      </c>
      <c r="G51" s="19">
        <v>4167</v>
      </c>
      <c r="H51" s="19"/>
      <c r="I51" s="19">
        <v>4167</v>
      </c>
    </row>
    <row r="52" spans="1:9" s="4" customFormat="1" x14ac:dyDescent="0.25">
      <c r="A52" s="128"/>
      <c r="B52" s="128"/>
      <c r="C52" s="128"/>
      <c r="D52" s="128"/>
      <c r="E52" s="1" t="s">
        <v>418</v>
      </c>
      <c r="F52" s="1" t="s">
        <v>162</v>
      </c>
      <c r="G52" s="19">
        <v>61350</v>
      </c>
      <c r="H52" s="19"/>
      <c r="I52" s="19">
        <v>61350</v>
      </c>
    </row>
    <row r="53" spans="1:9" s="4" customFormat="1" x14ac:dyDescent="0.25">
      <c r="A53" s="128"/>
      <c r="B53" s="128"/>
      <c r="C53" s="128"/>
      <c r="D53" s="128"/>
      <c r="E53" s="1" t="s">
        <v>417</v>
      </c>
      <c r="F53" s="1" t="s">
        <v>416</v>
      </c>
      <c r="G53" s="19">
        <v>197288</v>
      </c>
      <c r="H53" s="19"/>
      <c r="I53" s="19">
        <v>197288</v>
      </c>
    </row>
    <row r="54" spans="1:9" s="4" customFormat="1" ht="31.5" x14ac:dyDescent="0.25">
      <c r="A54" s="128"/>
      <c r="B54" s="128"/>
      <c r="C54" s="128"/>
      <c r="D54" s="128"/>
      <c r="E54" s="1" t="s">
        <v>415</v>
      </c>
      <c r="F54" s="1" t="s">
        <v>414</v>
      </c>
      <c r="G54" s="19">
        <v>1323031</v>
      </c>
      <c r="H54" s="19"/>
      <c r="I54" s="19">
        <v>1323031</v>
      </c>
    </row>
    <row r="55" spans="1:9" s="4" customFormat="1" x14ac:dyDescent="0.25">
      <c r="A55" s="128"/>
      <c r="B55" s="128"/>
      <c r="C55" s="128"/>
      <c r="D55" s="128"/>
      <c r="E55" s="1" t="s">
        <v>413</v>
      </c>
      <c r="F55" s="1" t="s">
        <v>412</v>
      </c>
      <c r="G55" s="19">
        <v>268907</v>
      </c>
      <c r="H55" s="19">
        <v>9260</v>
      </c>
      <c r="I55" s="19">
        <v>278167</v>
      </c>
    </row>
    <row r="56" spans="1:9" s="4" customFormat="1" ht="47.25" x14ac:dyDescent="0.25">
      <c r="A56" s="128"/>
      <c r="B56" s="128"/>
      <c r="C56" s="128"/>
      <c r="D56" s="128"/>
      <c r="E56" s="1">
        <v>21397</v>
      </c>
      <c r="F56" s="1" t="s">
        <v>980</v>
      </c>
      <c r="G56" s="19">
        <v>0</v>
      </c>
      <c r="H56" s="19">
        <v>19441</v>
      </c>
      <c r="I56" s="19">
        <v>19441</v>
      </c>
    </row>
    <row r="57" spans="1:9" s="4" customFormat="1" x14ac:dyDescent="0.25">
      <c r="A57" s="128"/>
      <c r="B57" s="128"/>
      <c r="C57" s="128"/>
      <c r="D57" s="128"/>
      <c r="E57" s="1" t="s">
        <v>411</v>
      </c>
      <c r="F57" s="1" t="s">
        <v>410</v>
      </c>
      <c r="G57" s="19">
        <v>518</v>
      </c>
      <c r="H57" s="19"/>
      <c r="I57" s="19">
        <v>518</v>
      </c>
    </row>
    <row r="58" spans="1:9" s="4" customFormat="1" x14ac:dyDescent="0.25">
      <c r="A58" s="128"/>
      <c r="B58" s="128"/>
      <c r="C58" s="128"/>
      <c r="D58" s="128"/>
      <c r="E58" s="1" t="s">
        <v>409</v>
      </c>
      <c r="F58" s="1" t="s">
        <v>408</v>
      </c>
      <c r="G58" s="19">
        <v>45549</v>
      </c>
      <c r="H58" s="19"/>
      <c r="I58" s="19">
        <v>45549</v>
      </c>
    </row>
    <row r="59" spans="1:9" s="4" customFormat="1" x14ac:dyDescent="0.25">
      <c r="A59" s="128"/>
      <c r="B59" s="128"/>
      <c r="C59" s="128"/>
      <c r="D59" s="128"/>
      <c r="E59" s="1" t="s">
        <v>407</v>
      </c>
      <c r="F59" s="1" t="s">
        <v>406</v>
      </c>
      <c r="G59" s="19">
        <v>15000</v>
      </c>
      <c r="H59" s="19"/>
      <c r="I59" s="19">
        <v>15000</v>
      </c>
    </row>
    <row r="60" spans="1:9" s="4" customFormat="1" x14ac:dyDescent="0.25">
      <c r="A60" s="128"/>
      <c r="B60" s="128"/>
      <c r="C60" s="128"/>
      <c r="D60" s="128"/>
      <c r="E60" s="1" t="s">
        <v>405</v>
      </c>
      <c r="F60" s="1" t="s">
        <v>404</v>
      </c>
      <c r="G60" s="19">
        <v>32500</v>
      </c>
      <c r="H60" s="19"/>
      <c r="I60" s="19">
        <v>32500</v>
      </c>
    </row>
    <row r="61" spans="1:9" s="4" customFormat="1" x14ac:dyDescent="0.25">
      <c r="A61" s="128"/>
      <c r="B61" s="128"/>
      <c r="C61" s="128"/>
      <c r="D61" s="128"/>
      <c r="E61" s="1" t="s">
        <v>403</v>
      </c>
      <c r="F61" s="1" t="s">
        <v>402</v>
      </c>
      <c r="G61" s="19">
        <v>110</v>
      </c>
      <c r="H61" s="19"/>
      <c r="I61" s="19">
        <v>110</v>
      </c>
    </row>
    <row r="62" spans="1:9" s="4" customFormat="1" x14ac:dyDescent="0.25">
      <c r="A62" s="128"/>
      <c r="B62" s="128"/>
      <c r="C62" s="128"/>
      <c r="D62" s="128"/>
      <c r="E62" s="1" t="s">
        <v>401</v>
      </c>
      <c r="F62" s="1" t="s">
        <v>400</v>
      </c>
      <c r="G62" s="19">
        <v>7290</v>
      </c>
      <c r="H62" s="19"/>
      <c r="I62" s="19">
        <v>7290</v>
      </c>
    </row>
    <row r="63" spans="1:9" s="4" customFormat="1" x14ac:dyDescent="0.25">
      <c r="A63" s="128"/>
      <c r="B63" s="128"/>
      <c r="C63" s="128"/>
      <c r="D63" s="128"/>
      <c r="E63" s="1" t="s">
        <v>399</v>
      </c>
      <c r="F63" s="1" t="s">
        <v>398</v>
      </c>
      <c r="G63" s="19">
        <v>30000</v>
      </c>
      <c r="H63" s="19"/>
      <c r="I63" s="19">
        <v>30000</v>
      </c>
    </row>
    <row r="64" spans="1:9" s="4" customFormat="1" x14ac:dyDescent="0.25">
      <c r="A64" s="128"/>
      <c r="B64" s="128"/>
      <c r="C64" s="128"/>
      <c r="D64" s="128"/>
      <c r="E64" s="1">
        <v>213997</v>
      </c>
      <c r="F64" s="1" t="s">
        <v>913</v>
      </c>
      <c r="G64" s="19">
        <v>2900</v>
      </c>
      <c r="H64" s="19"/>
      <c r="I64" s="19">
        <v>2900</v>
      </c>
    </row>
    <row r="65" spans="1:9" s="4" customFormat="1" x14ac:dyDescent="0.25">
      <c r="A65" s="128"/>
      <c r="B65" s="128"/>
      <c r="C65" s="128"/>
      <c r="D65" s="128"/>
      <c r="E65" s="1" t="s">
        <v>397</v>
      </c>
      <c r="F65" s="1" t="s">
        <v>396</v>
      </c>
      <c r="G65" s="19">
        <v>2744</v>
      </c>
      <c r="H65" s="19"/>
      <c r="I65" s="19">
        <v>2744</v>
      </c>
    </row>
    <row r="66" spans="1:9" s="4" customFormat="1" x14ac:dyDescent="0.25">
      <c r="A66" s="128"/>
      <c r="B66" s="128"/>
      <c r="C66" s="128"/>
      <c r="D66" s="128"/>
      <c r="E66" s="1" t="s">
        <v>395</v>
      </c>
      <c r="F66" s="1" t="s">
        <v>393</v>
      </c>
      <c r="G66" s="19">
        <v>217831</v>
      </c>
      <c r="H66" s="19"/>
      <c r="I66" s="19">
        <v>217831</v>
      </c>
    </row>
    <row r="67" spans="1:9" s="4" customFormat="1" ht="47.25" hidden="1" x14ac:dyDescent="0.25">
      <c r="A67" s="128"/>
      <c r="B67" s="128"/>
      <c r="C67" s="30" t="s">
        <v>914</v>
      </c>
      <c r="D67" s="30" t="s">
        <v>915</v>
      </c>
      <c r="E67" s="1" t="s">
        <v>394</v>
      </c>
      <c r="F67" s="1" t="s">
        <v>393</v>
      </c>
      <c r="G67" s="19">
        <v>0</v>
      </c>
      <c r="H67" s="19"/>
      <c r="I67" s="19"/>
    </row>
    <row r="68" spans="1:9" s="4" customFormat="1" x14ac:dyDescent="0.25">
      <c r="A68" s="128" t="s">
        <v>392</v>
      </c>
      <c r="B68" s="128" t="s">
        <v>391</v>
      </c>
      <c r="C68" s="129" t="s">
        <v>319</v>
      </c>
      <c r="D68" s="130"/>
      <c r="E68" s="130"/>
      <c r="F68" s="131"/>
      <c r="G68" s="18">
        <v>2833091</v>
      </c>
      <c r="H68" s="18">
        <v>0</v>
      </c>
      <c r="I68" s="18">
        <v>2833091</v>
      </c>
    </row>
    <row r="69" spans="1:9" s="4" customFormat="1" ht="31.5" x14ac:dyDescent="0.25">
      <c r="A69" s="128"/>
      <c r="B69" s="128"/>
      <c r="C69" s="128" t="s">
        <v>390</v>
      </c>
      <c r="D69" s="128" t="s">
        <v>389</v>
      </c>
      <c r="E69" s="1" t="s">
        <v>388</v>
      </c>
      <c r="F69" s="1" t="s">
        <v>387</v>
      </c>
      <c r="G69" s="19">
        <v>1502735</v>
      </c>
      <c r="H69" s="19"/>
      <c r="I69" s="19">
        <v>1502735</v>
      </c>
    </row>
    <row r="70" spans="1:9" s="4" customFormat="1" ht="31.5" x14ac:dyDescent="0.25">
      <c r="A70" s="128"/>
      <c r="B70" s="128"/>
      <c r="C70" s="128"/>
      <c r="D70" s="128"/>
      <c r="E70" s="1" t="s">
        <v>386</v>
      </c>
      <c r="F70" s="1" t="s">
        <v>385</v>
      </c>
      <c r="G70" s="19">
        <v>163000</v>
      </c>
      <c r="H70" s="19"/>
      <c r="I70" s="19">
        <v>163000</v>
      </c>
    </row>
    <row r="71" spans="1:9" s="4" customFormat="1" x14ac:dyDescent="0.25">
      <c r="A71" s="128"/>
      <c r="B71" s="128"/>
      <c r="C71" s="128"/>
      <c r="D71" s="128"/>
      <c r="E71" s="1" t="s">
        <v>384</v>
      </c>
      <c r="F71" s="1" t="s">
        <v>383</v>
      </c>
      <c r="G71" s="19">
        <v>29000</v>
      </c>
      <c r="H71" s="19"/>
      <c r="I71" s="19">
        <v>29000</v>
      </c>
    </row>
    <row r="72" spans="1:9" s="4" customFormat="1" ht="31.5" x14ac:dyDescent="0.25">
      <c r="A72" s="128"/>
      <c r="B72" s="128"/>
      <c r="C72" s="128"/>
      <c r="D72" s="128"/>
      <c r="E72" s="1" t="s">
        <v>118</v>
      </c>
      <c r="F72" s="1" t="s">
        <v>382</v>
      </c>
      <c r="G72" s="19">
        <v>610113</v>
      </c>
      <c r="H72" s="19"/>
      <c r="I72" s="19">
        <v>610113</v>
      </c>
    </row>
    <row r="73" spans="1:9" s="4" customFormat="1" ht="31.5" x14ac:dyDescent="0.25">
      <c r="A73" s="128"/>
      <c r="B73" s="128"/>
      <c r="C73" s="128"/>
      <c r="D73" s="128"/>
      <c r="E73" s="1" t="s">
        <v>381</v>
      </c>
      <c r="F73" s="1" t="s">
        <v>380</v>
      </c>
      <c r="G73" s="19">
        <v>67000</v>
      </c>
      <c r="H73" s="19"/>
      <c r="I73" s="19">
        <v>67000</v>
      </c>
    </row>
    <row r="74" spans="1:9" s="4" customFormat="1" x14ac:dyDescent="0.25">
      <c r="A74" s="128"/>
      <c r="B74" s="128"/>
      <c r="C74" s="128"/>
      <c r="D74" s="128"/>
      <c r="E74" s="1" t="s">
        <v>379</v>
      </c>
      <c r="F74" s="1" t="s">
        <v>378</v>
      </c>
      <c r="G74" s="19">
        <v>11000</v>
      </c>
      <c r="H74" s="19"/>
      <c r="I74" s="19">
        <v>11000</v>
      </c>
    </row>
    <row r="75" spans="1:9" s="4" customFormat="1" ht="31.5" x14ac:dyDescent="0.25">
      <c r="A75" s="128"/>
      <c r="B75" s="128"/>
      <c r="C75" s="128"/>
      <c r="D75" s="128"/>
      <c r="E75" s="1" t="s">
        <v>377</v>
      </c>
      <c r="F75" s="1" t="s">
        <v>376</v>
      </c>
      <c r="G75" s="19">
        <v>389243</v>
      </c>
      <c r="H75" s="19"/>
      <c r="I75" s="19">
        <v>389243</v>
      </c>
    </row>
    <row r="76" spans="1:9" s="4" customFormat="1" ht="31.5" x14ac:dyDescent="0.25">
      <c r="A76" s="128"/>
      <c r="B76" s="128"/>
      <c r="C76" s="128"/>
      <c r="D76" s="128"/>
      <c r="E76" s="1" t="s">
        <v>375</v>
      </c>
      <c r="F76" s="1" t="s">
        <v>374</v>
      </c>
      <c r="G76" s="19">
        <v>52000</v>
      </c>
      <c r="H76" s="19"/>
      <c r="I76" s="19">
        <v>52000</v>
      </c>
    </row>
    <row r="77" spans="1:9" s="4" customFormat="1" x14ac:dyDescent="0.25">
      <c r="A77" s="128"/>
      <c r="B77" s="128"/>
      <c r="C77" s="128"/>
      <c r="D77" s="128"/>
      <c r="E77" s="1" t="s">
        <v>373</v>
      </c>
      <c r="F77" s="1" t="s">
        <v>372</v>
      </c>
      <c r="G77" s="19">
        <v>9000</v>
      </c>
      <c r="H77" s="19"/>
      <c r="I77" s="19">
        <v>9000</v>
      </c>
    </row>
    <row r="78" spans="1:9" s="4" customFormat="1" x14ac:dyDescent="0.25">
      <c r="A78" s="128" t="s">
        <v>371</v>
      </c>
      <c r="B78" s="128" t="s">
        <v>370</v>
      </c>
      <c r="C78" s="129" t="s">
        <v>319</v>
      </c>
      <c r="D78" s="130"/>
      <c r="E78" s="130"/>
      <c r="F78" s="131"/>
      <c r="G78" s="18">
        <v>214000</v>
      </c>
      <c r="H78" s="18">
        <v>0</v>
      </c>
      <c r="I78" s="18">
        <v>214000</v>
      </c>
    </row>
    <row r="79" spans="1:9" s="4" customFormat="1" ht="47.25" x14ac:dyDescent="0.25">
      <c r="A79" s="128"/>
      <c r="B79" s="128"/>
      <c r="C79" s="30" t="s">
        <v>369</v>
      </c>
      <c r="D79" s="30" t="s">
        <v>0</v>
      </c>
      <c r="E79" s="1" t="s">
        <v>368</v>
      </c>
      <c r="F79" s="1" t="s">
        <v>166</v>
      </c>
      <c r="G79" s="19">
        <v>14000</v>
      </c>
      <c r="H79" s="19"/>
      <c r="I79" s="19">
        <v>14000</v>
      </c>
    </row>
    <row r="80" spans="1:9" s="4" customFormat="1" ht="47.25" x14ac:dyDescent="0.25">
      <c r="A80" s="128"/>
      <c r="B80" s="128"/>
      <c r="C80" s="30" t="s">
        <v>367</v>
      </c>
      <c r="D80" s="30" t="s">
        <v>366</v>
      </c>
      <c r="E80" s="1" t="s">
        <v>365</v>
      </c>
      <c r="F80" s="1" t="s">
        <v>364</v>
      </c>
      <c r="G80" s="19">
        <v>200000</v>
      </c>
      <c r="H80" s="19"/>
      <c r="I80" s="19">
        <v>200000</v>
      </c>
    </row>
    <row r="81" spans="1:9" s="4" customFormat="1" hidden="1" x14ac:dyDescent="0.25">
      <c r="A81" s="128" t="s">
        <v>363</v>
      </c>
      <c r="B81" s="128" t="s">
        <v>362</v>
      </c>
      <c r="C81" s="129" t="s">
        <v>319</v>
      </c>
      <c r="D81" s="130"/>
      <c r="E81" s="130"/>
      <c r="F81" s="131"/>
      <c r="G81" s="18">
        <v>6100</v>
      </c>
      <c r="H81" s="18"/>
      <c r="I81" s="18"/>
    </row>
    <row r="82" spans="1:9" s="4" customFormat="1" ht="47.25" hidden="1" x14ac:dyDescent="0.25">
      <c r="A82" s="128"/>
      <c r="B82" s="128"/>
      <c r="C82" s="30" t="s">
        <v>361</v>
      </c>
      <c r="D82" s="30" t="s">
        <v>360</v>
      </c>
      <c r="E82" s="1" t="s">
        <v>359</v>
      </c>
      <c r="F82" s="1" t="s">
        <v>358</v>
      </c>
      <c r="G82" s="19">
        <v>0</v>
      </c>
      <c r="H82" s="19"/>
      <c r="I82" s="19"/>
    </row>
    <row r="83" spans="1:9" s="4" customFormat="1" x14ac:dyDescent="0.25">
      <c r="A83" s="128" t="s">
        <v>357</v>
      </c>
      <c r="B83" s="128" t="s">
        <v>356</v>
      </c>
      <c r="C83" s="129" t="s">
        <v>319</v>
      </c>
      <c r="D83" s="130"/>
      <c r="E83" s="130"/>
      <c r="F83" s="131"/>
      <c r="G83" s="18">
        <v>45231</v>
      </c>
      <c r="H83" s="18">
        <v>0</v>
      </c>
      <c r="I83" s="18">
        <v>45231</v>
      </c>
    </row>
    <row r="84" spans="1:9" s="4" customFormat="1" ht="31.5" x14ac:dyDescent="0.25">
      <c r="A84" s="128"/>
      <c r="B84" s="128"/>
      <c r="C84" s="128" t="s">
        <v>355</v>
      </c>
      <c r="D84" s="128" t="s">
        <v>354</v>
      </c>
      <c r="E84" s="1" t="s">
        <v>353</v>
      </c>
      <c r="F84" s="1" t="s">
        <v>352</v>
      </c>
      <c r="G84" s="19">
        <v>65</v>
      </c>
      <c r="H84" s="19"/>
      <c r="I84" s="19">
        <v>65</v>
      </c>
    </row>
    <row r="85" spans="1:9" s="4" customFormat="1" ht="31.5" x14ac:dyDescent="0.25">
      <c r="A85" s="128"/>
      <c r="B85" s="128"/>
      <c r="C85" s="128"/>
      <c r="D85" s="128"/>
      <c r="E85" s="1" t="s">
        <v>351</v>
      </c>
      <c r="F85" s="1" t="s">
        <v>350</v>
      </c>
      <c r="G85" s="19">
        <v>510</v>
      </c>
      <c r="H85" s="19"/>
      <c r="I85" s="19">
        <v>510</v>
      </c>
    </row>
    <row r="86" spans="1:9" s="4" customFormat="1" ht="31.5" x14ac:dyDescent="0.25">
      <c r="A86" s="128"/>
      <c r="B86" s="128"/>
      <c r="C86" s="128" t="s">
        <v>349</v>
      </c>
      <c r="D86" s="128" t="s">
        <v>348</v>
      </c>
      <c r="E86" s="1" t="s">
        <v>347</v>
      </c>
      <c r="F86" s="1" t="s">
        <v>346</v>
      </c>
      <c r="G86" s="19">
        <v>7000</v>
      </c>
      <c r="H86" s="19"/>
      <c r="I86" s="19">
        <v>7000</v>
      </c>
    </row>
    <row r="87" spans="1:9" s="4" customFormat="1" ht="47.25" x14ac:dyDescent="0.25">
      <c r="A87" s="128"/>
      <c r="B87" s="128"/>
      <c r="C87" s="128"/>
      <c r="D87" s="128"/>
      <c r="E87" s="1" t="s">
        <v>345</v>
      </c>
      <c r="F87" s="1" t="s">
        <v>344</v>
      </c>
      <c r="G87" s="19">
        <v>800</v>
      </c>
      <c r="H87" s="19"/>
      <c r="I87" s="19">
        <v>800</v>
      </c>
    </row>
    <row r="88" spans="1:9" s="4" customFormat="1" ht="31.5" x14ac:dyDescent="0.25">
      <c r="A88" s="128"/>
      <c r="B88" s="128"/>
      <c r="C88" s="128"/>
      <c r="D88" s="128"/>
      <c r="E88" s="1" t="s">
        <v>343</v>
      </c>
      <c r="F88" s="1" t="s">
        <v>156</v>
      </c>
      <c r="G88" s="19">
        <v>4000</v>
      </c>
      <c r="H88" s="19"/>
      <c r="I88" s="19">
        <v>4000</v>
      </c>
    </row>
    <row r="89" spans="1:9" s="4" customFormat="1" ht="31.5" x14ac:dyDescent="0.25">
      <c r="A89" s="128"/>
      <c r="B89" s="128"/>
      <c r="C89" s="128"/>
      <c r="D89" s="128"/>
      <c r="E89" s="1" t="s">
        <v>342</v>
      </c>
      <c r="F89" s="1" t="s">
        <v>167</v>
      </c>
      <c r="G89" s="19">
        <v>335</v>
      </c>
      <c r="H89" s="19"/>
      <c r="I89" s="19">
        <v>335</v>
      </c>
    </row>
    <row r="90" spans="1:9" s="4" customFormat="1" ht="31.5" x14ac:dyDescent="0.25">
      <c r="A90" s="128"/>
      <c r="B90" s="128"/>
      <c r="C90" s="128" t="s">
        <v>341</v>
      </c>
      <c r="D90" s="128" t="s">
        <v>340</v>
      </c>
      <c r="E90" s="1" t="s">
        <v>97</v>
      </c>
      <c r="F90" s="1" t="s">
        <v>339</v>
      </c>
      <c r="G90" s="19">
        <v>2000</v>
      </c>
      <c r="H90" s="19"/>
      <c r="I90" s="19">
        <v>2000</v>
      </c>
    </row>
    <row r="91" spans="1:9" s="4" customFormat="1" ht="31.5" x14ac:dyDescent="0.25">
      <c r="A91" s="128"/>
      <c r="B91" s="128"/>
      <c r="C91" s="128"/>
      <c r="D91" s="128"/>
      <c r="E91" s="1" t="s">
        <v>99</v>
      </c>
      <c r="F91" s="1" t="s">
        <v>157</v>
      </c>
      <c r="G91" s="19">
        <v>28616</v>
      </c>
      <c r="H91" s="19"/>
      <c r="I91" s="19">
        <v>28616</v>
      </c>
    </row>
    <row r="92" spans="1:9" s="4" customFormat="1" ht="31.5" x14ac:dyDescent="0.25">
      <c r="A92" s="128"/>
      <c r="B92" s="128"/>
      <c r="C92" s="128"/>
      <c r="D92" s="128"/>
      <c r="E92" s="1" t="s">
        <v>154</v>
      </c>
      <c r="F92" s="1" t="s">
        <v>158</v>
      </c>
      <c r="G92" s="19">
        <v>700</v>
      </c>
      <c r="H92" s="19"/>
      <c r="I92" s="19">
        <v>700</v>
      </c>
    </row>
    <row r="93" spans="1:9" s="4" customFormat="1" ht="31.5" x14ac:dyDescent="0.25">
      <c r="A93" s="128"/>
      <c r="B93" s="128"/>
      <c r="C93" s="128"/>
      <c r="D93" s="128"/>
      <c r="E93" s="1">
        <v>9521</v>
      </c>
      <c r="F93" s="1" t="s">
        <v>916</v>
      </c>
      <c r="G93" s="19">
        <v>1000</v>
      </c>
      <c r="H93" s="19"/>
      <c r="I93" s="19">
        <v>1000</v>
      </c>
    </row>
    <row r="94" spans="1:9" s="4" customFormat="1" x14ac:dyDescent="0.25">
      <c r="A94" s="128"/>
      <c r="B94" s="128"/>
      <c r="C94" s="128"/>
      <c r="D94" s="128"/>
      <c r="E94" s="1" t="s">
        <v>338</v>
      </c>
      <c r="F94" s="1" t="s">
        <v>337</v>
      </c>
      <c r="G94" s="19">
        <v>205</v>
      </c>
      <c r="H94" s="19"/>
      <c r="I94" s="19">
        <v>205</v>
      </c>
    </row>
    <row r="95" spans="1:9" s="4" customFormat="1" x14ac:dyDescent="0.25">
      <c r="A95" s="142"/>
      <c r="B95" s="142"/>
      <c r="C95" s="142"/>
      <c r="D95" s="142"/>
      <c r="E95" s="142"/>
      <c r="F95" s="142"/>
      <c r="G95" s="142"/>
    </row>
    <row r="96" spans="1:9" s="25" customFormat="1" ht="30.6" customHeight="1" x14ac:dyDescent="0.2">
      <c r="A96" s="165" t="s">
        <v>576</v>
      </c>
      <c r="B96" s="166"/>
      <c r="C96" s="166"/>
      <c r="D96" s="166"/>
      <c r="E96" s="166"/>
      <c r="F96" s="166"/>
      <c r="G96" s="166"/>
      <c r="H96" s="167"/>
      <c r="I96" s="167"/>
    </row>
    <row r="97" spans="1:11" s="4" customFormat="1" ht="47.25" x14ac:dyDescent="0.25">
      <c r="A97" s="134" t="s">
        <v>571</v>
      </c>
      <c r="B97" s="135"/>
      <c r="C97" s="135"/>
      <c r="D97" s="136"/>
      <c r="E97" s="137" t="s">
        <v>572</v>
      </c>
      <c r="F97" s="137"/>
      <c r="G97" s="32" t="s">
        <v>575</v>
      </c>
      <c r="H97" s="26" t="s">
        <v>581</v>
      </c>
      <c r="I97" s="26" t="s">
        <v>580</v>
      </c>
    </row>
    <row r="98" spans="1:11" s="4" customFormat="1" x14ac:dyDescent="0.25">
      <c r="A98" s="148" t="s">
        <v>319</v>
      </c>
      <c r="B98" s="149"/>
      <c r="C98" s="149"/>
      <c r="D98" s="149"/>
      <c r="E98" s="149"/>
      <c r="F98" s="150"/>
      <c r="G98" s="20">
        <v>57956038</v>
      </c>
      <c r="H98" s="20">
        <v>2013758</v>
      </c>
      <c r="I98" s="20">
        <v>59969796</v>
      </c>
    </row>
    <row r="99" spans="1:11" s="4" customFormat="1" x14ac:dyDescent="0.25">
      <c r="A99" s="138" t="s">
        <v>505</v>
      </c>
      <c r="B99" s="139"/>
      <c r="C99" s="140"/>
      <c r="D99" s="128" t="s">
        <v>506</v>
      </c>
      <c r="E99" s="147" t="s">
        <v>319</v>
      </c>
      <c r="F99" s="147"/>
      <c r="G99" s="18">
        <v>26978661</v>
      </c>
      <c r="H99" s="18">
        <v>618710</v>
      </c>
      <c r="I99" s="18">
        <v>27597371</v>
      </c>
    </row>
    <row r="100" spans="1:11" s="4" customFormat="1" x14ac:dyDescent="0.25">
      <c r="A100" s="141"/>
      <c r="B100" s="142"/>
      <c r="C100" s="143"/>
      <c r="D100" s="128"/>
      <c r="E100" s="1" t="s">
        <v>185</v>
      </c>
      <c r="F100" s="1" t="s">
        <v>306</v>
      </c>
      <c r="G100" s="19">
        <v>21081065</v>
      </c>
      <c r="H100" s="19">
        <v>384383</v>
      </c>
      <c r="I100" s="19">
        <v>21465448</v>
      </c>
      <c r="J100" s="87"/>
      <c r="K100" s="87"/>
    </row>
    <row r="101" spans="1:11" s="4" customFormat="1" x14ac:dyDescent="0.25">
      <c r="A101" s="144"/>
      <c r="B101" s="145"/>
      <c r="C101" s="146"/>
      <c r="D101" s="128"/>
      <c r="E101" s="1" t="s">
        <v>186</v>
      </c>
      <c r="F101" s="1" t="s">
        <v>307</v>
      </c>
      <c r="G101" s="19">
        <v>5897596</v>
      </c>
      <c r="H101" s="19">
        <v>234327</v>
      </c>
      <c r="I101" s="19">
        <v>6131923</v>
      </c>
      <c r="J101" s="87"/>
      <c r="K101" s="87"/>
    </row>
    <row r="102" spans="1:11" s="4" customFormat="1" x14ac:dyDescent="0.25">
      <c r="A102" s="138" t="s">
        <v>507</v>
      </c>
      <c r="B102" s="139"/>
      <c r="C102" s="140"/>
      <c r="D102" s="128" t="s">
        <v>508</v>
      </c>
      <c r="E102" s="147" t="s">
        <v>319</v>
      </c>
      <c r="F102" s="147"/>
      <c r="G102" s="18">
        <v>20326975</v>
      </c>
      <c r="H102" s="18">
        <v>522611</v>
      </c>
      <c r="I102" s="18">
        <v>20849586</v>
      </c>
      <c r="J102" s="87"/>
      <c r="K102" s="87"/>
    </row>
    <row r="103" spans="1:11" s="4" customFormat="1" x14ac:dyDescent="0.25">
      <c r="A103" s="141"/>
      <c r="B103" s="142"/>
      <c r="C103" s="143"/>
      <c r="D103" s="128"/>
      <c r="E103" s="1" t="s">
        <v>187</v>
      </c>
      <c r="F103" s="1" t="s">
        <v>308</v>
      </c>
      <c r="G103" s="19">
        <v>144184</v>
      </c>
      <c r="H103" s="19">
        <v>14921</v>
      </c>
      <c r="I103" s="19">
        <v>159105</v>
      </c>
      <c r="J103" s="87"/>
      <c r="K103" s="87"/>
    </row>
    <row r="104" spans="1:11" s="4" customFormat="1" x14ac:dyDescent="0.25">
      <c r="A104" s="141"/>
      <c r="B104" s="142"/>
      <c r="C104" s="143"/>
      <c r="D104" s="128"/>
      <c r="E104" s="1" t="s">
        <v>188</v>
      </c>
      <c r="F104" s="1" t="s">
        <v>111</v>
      </c>
      <c r="G104" s="19">
        <v>15406950</v>
      </c>
      <c r="H104" s="19">
        <v>370759</v>
      </c>
      <c r="I104" s="19">
        <v>15777709</v>
      </c>
      <c r="J104" s="87"/>
      <c r="K104" s="87"/>
    </row>
    <row r="105" spans="1:11" s="4" customFormat="1" ht="31.5" x14ac:dyDescent="0.25">
      <c r="A105" s="141"/>
      <c r="B105" s="142"/>
      <c r="C105" s="143"/>
      <c r="D105" s="128"/>
      <c r="E105" s="1" t="s">
        <v>189</v>
      </c>
      <c r="F105" s="1" t="s">
        <v>304</v>
      </c>
      <c r="G105" s="19">
        <v>4609575</v>
      </c>
      <c r="H105" s="19">
        <v>5390</v>
      </c>
      <c r="I105" s="19">
        <v>4614965</v>
      </c>
      <c r="J105" s="87"/>
      <c r="K105" s="87"/>
    </row>
    <row r="106" spans="1:11" s="4" customFormat="1" ht="31.5" x14ac:dyDescent="0.25">
      <c r="A106" s="141"/>
      <c r="B106" s="142"/>
      <c r="C106" s="143"/>
      <c r="D106" s="128"/>
      <c r="E106" s="1" t="s">
        <v>190</v>
      </c>
      <c r="F106" s="1" t="s">
        <v>309</v>
      </c>
      <c r="G106" s="19">
        <v>18586</v>
      </c>
      <c r="H106" s="19"/>
      <c r="I106" s="19">
        <v>18586</v>
      </c>
      <c r="J106" s="87"/>
      <c r="K106" s="87"/>
    </row>
    <row r="107" spans="1:11" s="4" customFormat="1" x14ac:dyDescent="0.25">
      <c r="A107" s="144"/>
      <c r="B107" s="145"/>
      <c r="C107" s="146"/>
      <c r="D107" s="128"/>
      <c r="E107" s="1" t="s">
        <v>191</v>
      </c>
      <c r="F107" s="1" t="s">
        <v>310</v>
      </c>
      <c r="G107" s="19">
        <v>147680</v>
      </c>
      <c r="H107" s="19">
        <v>131541</v>
      </c>
      <c r="I107" s="19">
        <v>279221</v>
      </c>
      <c r="J107" s="87"/>
      <c r="K107" s="87"/>
    </row>
    <row r="108" spans="1:11" s="4" customFormat="1" x14ac:dyDescent="0.25">
      <c r="A108" s="138" t="s">
        <v>509</v>
      </c>
      <c r="B108" s="139"/>
      <c r="C108" s="140"/>
      <c r="D108" s="128" t="s">
        <v>510</v>
      </c>
      <c r="E108" s="147" t="s">
        <v>319</v>
      </c>
      <c r="F108" s="147"/>
      <c r="G108" s="18">
        <v>1718037</v>
      </c>
      <c r="H108" s="18">
        <v>10853</v>
      </c>
      <c r="I108" s="18">
        <v>1728890</v>
      </c>
      <c r="J108" s="87"/>
      <c r="K108" s="87"/>
    </row>
    <row r="109" spans="1:11" s="4" customFormat="1" ht="31.5" x14ac:dyDescent="0.25">
      <c r="A109" s="141"/>
      <c r="B109" s="142"/>
      <c r="C109" s="143"/>
      <c r="D109" s="128"/>
      <c r="E109" s="1" t="s">
        <v>147</v>
      </c>
      <c r="F109" s="1" t="s">
        <v>311</v>
      </c>
      <c r="G109" s="19">
        <v>1716197</v>
      </c>
      <c r="H109" s="19">
        <v>10853</v>
      </c>
      <c r="I109" s="19">
        <v>1727050</v>
      </c>
      <c r="J109" s="87"/>
      <c r="K109" s="87"/>
    </row>
    <row r="110" spans="1:11" s="4" customFormat="1" ht="63" x14ac:dyDescent="0.25">
      <c r="A110" s="144"/>
      <c r="B110" s="145"/>
      <c r="C110" s="146"/>
      <c r="D110" s="128"/>
      <c r="E110" s="1" t="s">
        <v>192</v>
      </c>
      <c r="F110" s="1" t="s">
        <v>511</v>
      </c>
      <c r="G110" s="19">
        <v>1840</v>
      </c>
      <c r="H110" s="19"/>
      <c r="I110" s="19">
        <v>1840</v>
      </c>
      <c r="J110" s="87"/>
      <c r="K110" s="87"/>
    </row>
    <row r="111" spans="1:11" s="4" customFormat="1" x14ac:dyDescent="0.25">
      <c r="A111" s="138" t="s">
        <v>193</v>
      </c>
      <c r="B111" s="139"/>
      <c r="C111" s="140"/>
      <c r="D111" s="128" t="s">
        <v>312</v>
      </c>
      <c r="E111" s="147" t="s">
        <v>319</v>
      </c>
      <c r="F111" s="147"/>
      <c r="G111" s="18">
        <v>1003402</v>
      </c>
      <c r="H111" s="18">
        <v>0</v>
      </c>
      <c r="I111" s="18">
        <v>1003402</v>
      </c>
      <c r="J111" s="87"/>
      <c r="K111" s="87"/>
    </row>
    <row r="112" spans="1:11" s="4" customFormat="1" x14ac:dyDescent="0.25">
      <c r="A112" s="144"/>
      <c r="B112" s="145"/>
      <c r="C112" s="146"/>
      <c r="D112" s="128"/>
      <c r="E112" s="1" t="s">
        <v>194</v>
      </c>
      <c r="F112" s="1" t="s">
        <v>313</v>
      </c>
      <c r="G112" s="19">
        <v>1003402</v>
      </c>
      <c r="H112" s="19"/>
      <c r="I112" s="19">
        <v>1003402</v>
      </c>
      <c r="J112" s="87"/>
      <c r="K112" s="87"/>
    </row>
    <row r="113" spans="1:11" s="4" customFormat="1" x14ac:dyDescent="0.25">
      <c r="A113" s="138" t="s">
        <v>512</v>
      </c>
      <c r="B113" s="139"/>
      <c r="C113" s="140"/>
      <c r="D113" s="128" t="s">
        <v>513</v>
      </c>
      <c r="E113" s="147" t="s">
        <v>319</v>
      </c>
      <c r="F113" s="147"/>
      <c r="G113" s="18">
        <v>3233446</v>
      </c>
      <c r="H113" s="18">
        <v>790837</v>
      </c>
      <c r="I113" s="18">
        <v>4024283</v>
      </c>
      <c r="J113" s="87"/>
      <c r="K113" s="87"/>
    </row>
    <row r="114" spans="1:11" s="4" customFormat="1" x14ac:dyDescent="0.25">
      <c r="A114" s="141"/>
      <c r="B114" s="142"/>
      <c r="C114" s="143"/>
      <c r="D114" s="128"/>
      <c r="E114" s="1" t="s">
        <v>195</v>
      </c>
      <c r="F114" s="1" t="s">
        <v>112</v>
      </c>
      <c r="G114" s="19">
        <v>1000</v>
      </c>
      <c r="H114" s="19"/>
      <c r="I114" s="19">
        <v>1000</v>
      </c>
      <c r="J114" s="87"/>
      <c r="K114" s="87"/>
    </row>
    <row r="115" spans="1:11" s="4" customFormat="1" x14ac:dyDescent="0.25">
      <c r="A115" s="144"/>
      <c r="B115" s="145"/>
      <c r="C115" s="146"/>
      <c r="D115" s="128"/>
      <c r="E115" s="1" t="s">
        <v>196</v>
      </c>
      <c r="F115" s="1" t="s">
        <v>314</v>
      </c>
      <c r="G115" s="19">
        <v>3232446</v>
      </c>
      <c r="H115" s="19">
        <v>790837</v>
      </c>
      <c r="I115" s="19">
        <v>4023283</v>
      </c>
      <c r="J115" s="87"/>
      <c r="K115" s="87"/>
    </row>
    <row r="116" spans="1:11" s="4" customFormat="1" x14ac:dyDescent="0.25">
      <c r="A116" s="138" t="s">
        <v>514</v>
      </c>
      <c r="B116" s="139"/>
      <c r="C116" s="140"/>
      <c r="D116" s="128" t="s">
        <v>515</v>
      </c>
      <c r="E116" s="147" t="s">
        <v>319</v>
      </c>
      <c r="F116" s="147"/>
      <c r="G116" s="18">
        <v>3467889</v>
      </c>
      <c r="H116" s="18">
        <v>70158</v>
      </c>
      <c r="I116" s="18">
        <v>3538047</v>
      </c>
      <c r="J116" s="87"/>
      <c r="K116" s="87"/>
    </row>
    <row r="117" spans="1:11" s="4" customFormat="1" x14ac:dyDescent="0.25">
      <c r="A117" s="141"/>
      <c r="B117" s="142"/>
      <c r="C117" s="143"/>
      <c r="D117" s="128"/>
      <c r="E117" s="1" t="s">
        <v>197</v>
      </c>
      <c r="F117" s="1" t="s">
        <v>315</v>
      </c>
      <c r="G117" s="19">
        <v>493157</v>
      </c>
      <c r="H117" s="19">
        <v>19975</v>
      </c>
      <c r="I117" s="19">
        <v>513132</v>
      </c>
      <c r="J117" s="87"/>
      <c r="K117" s="87"/>
    </row>
    <row r="118" spans="1:11" s="4" customFormat="1" x14ac:dyDescent="0.25">
      <c r="A118" s="141"/>
      <c r="B118" s="142"/>
      <c r="C118" s="143"/>
      <c r="D118" s="128"/>
      <c r="E118" s="1" t="s">
        <v>198</v>
      </c>
      <c r="F118" s="1" t="s">
        <v>316</v>
      </c>
      <c r="G118" s="19">
        <v>274100</v>
      </c>
      <c r="H118" s="19"/>
      <c r="I118" s="19">
        <v>274100</v>
      </c>
      <c r="J118" s="87"/>
      <c r="K118" s="87"/>
    </row>
    <row r="119" spans="1:11" s="4" customFormat="1" ht="31.5" x14ac:dyDescent="0.25">
      <c r="A119" s="141"/>
      <c r="B119" s="142"/>
      <c r="C119" s="143"/>
      <c r="D119" s="128"/>
      <c r="E119" s="1" t="s">
        <v>199</v>
      </c>
      <c r="F119" s="1" t="s">
        <v>317</v>
      </c>
      <c r="G119" s="19">
        <v>2700532</v>
      </c>
      <c r="H119" s="19">
        <v>44183</v>
      </c>
      <c r="I119" s="19">
        <v>2744715</v>
      </c>
      <c r="J119" s="87"/>
      <c r="K119" s="87"/>
    </row>
    <row r="120" spans="1:11" s="4" customFormat="1" ht="63" x14ac:dyDescent="0.25">
      <c r="A120" s="144"/>
      <c r="B120" s="145"/>
      <c r="C120" s="146"/>
      <c r="D120" s="128"/>
      <c r="E120" s="1">
        <v>6500</v>
      </c>
      <c r="F120" s="1" t="s">
        <v>917</v>
      </c>
      <c r="G120" s="19">
        <v>100</v>
      </c>
      <c r="H120" s="19">
        <v>6000</v>
      </c>
      <c r="I120" s="19">
        <v>6100</v>
      </c>
      <c r="J120" s="87"/>
      <c r="K120" s="87"/>
    </row>
    <row r="121" spans="1:11" s="4" customFormat="1" x14ac:dyDescent="0.25">
      <c r="A121" s="138" t="s">
        <v>516</v>
      </c>
      <c r="B121" s="139"/>
      <c r="C121" s="140"/>
      <c r="D121" s="128" t="s">
        <v>517</v>
      </c>
      <c r="E121" s="147" t="s">
        <v>319</v>
      </c>
      <c r="F121" s="147"/>
      <c r="G121" s="18">
        <v>1227628</v>
      </c>
      <c r="H121" s="18">
        <v>589</v>
      </c>
      <c r="I121" s="18">
        <v>1228217</v>
      </c>
      <c r="J121" s="87"/>
      <c r="K121" s="87"/>
    </row>
    <row r="122" spans="1:11" s="4" customFormat="1" x14ac:dyDescent="0.25">
      <c r="A122" s="141"/>
      <c r="B122" s="142"/>
      <c r="C122" s="143"/>
      <c r="D122" s="128"/>
      <c r="E122" s="1" t="s">
        <v>200</v>
      </c>
      <c r="F122" s="1" t="s">
        <v>318</v>
      </c>
      <c r="G122" s="19">
        <v>1227628</v>
      </c>
      <c r="H122" s="19">
        <v>589</v>
      </c>
      <c r="I122" s="19">
        <v>1228217</v>
      </c>
      <c r="J122" s="87"/>
      <c r="K122" s="87"/>
    </row>
    <row r="123" spans="1:11" s="4" customFormat="1" hidden="1" x14ac:dyDescent="0.25">
      <c r="A123" s="33"/>
      <c r="B123" s="34"/>
      <c r="C123" s="35"/>
      <c r="D123" s="30"/>
      <c r="E123" s="1">
        <v>7700</v>
      </c>
      <c r="F123" s="1" t="s">
        <v>579</v>
      </c>
      <c r="G123" s="19">
        <v>0</v>
      </c>
    </row>
    <row r="124" spans="1:11" s="4" customFormat="1" hidden="1" x14ac:dyDescent="0.25">
      <c r="A124" s="138" t="s">
        <v>518</v>
      </c>
      <c r="B124" s="139"/>
      <c r="C124" s="140"/>
      <c r="D124" s="128" t="s">
        <v>519</v>
      </c>
      <c r="E124" s="147" t="s">
        <v>319</v>
      </c>
      <c r="F124" s="147"/>
      <c r="G124" s="18">
        <f>G125</f>
        <v>0</v>
      </c>
    </row>
    <row r="125" spans="1:11" s="4" customFormat="1" ht="31.5" hidden="1" x14ac:dyDescent="0.25">
      <c r="A125" s="144"/>
      <c r="B125" s="145"/>
      <c r="C125" s="146"/>
      <c r="D125" s="128"/>
      <c r="E125" s="1" t="s">
        <v>520</v>
      </c>
      <c r="F125" s="1" t="s">
        <v>521</v>
      </c>
      <c r="G125" s="19">
        <v>0</v>
      </c>
    </row>
    <row r="126" spans="1:11" x14ac:dyDescent="0.25">
      <c r="A126" s="9"/>
      <c r="B126" s="10"/>
      <c r="C126" s="10"/>
      <c r="D126" s="13"/>
      <c r="E126" s="11"/>
      <c r="F126" s="11"/>
      <c r="G126" s="78"/>
    </row>
    <row r="127" spans="1:11" s="25" customFormat="1" ht="30.6" customHeight="1" x14ac:dyDescent="0.2">
      <c r="A127" s="165" t="s">
        <v>577</v>
      </c>
      <c r="B127" s="166"/>
      <c r="C127" s="166"/>
      <c r="D127" s="166"/>
      <c r="E127" s="166"/>
      <c r="F127" s="166"/>
      <c r="G127" s="166"/>
      <c r="H127" s="167"/>
      <c r="I127" s="167"/>
    </row>
    <row r="128" spans="1:11" ht="47.25" x14ac:dyDescent="0.25">
      <c r="A128" s="158" t="s">
        <v>305</v>
      </c>
      <c r="B128" s="159"/>
      <c r="C128" s="158" t="s">
        <v>567</v>
      </c>
      <c r="D128" s="159"/>
      <c r="E128" s="26" t="s">
        <v>569</v>
      </c>
      <c r="F128" s="26" t="s">
        <v>568</v>
      </c>
      <c r="G128" s="26" t="s">
        <v>575</v>
      </c>
      <c r="H128" s="26" t="s">
        <v>581</v>
      </c>
      <c r="I128" s="26" t="s">
        <v>580</v>
      </c>
    </row>
    <row r="129" spans="1:11" s="3" customFormat="1" x14ac:dyDescent="0.25">
      <c r="A129" s="151" t="s">
        <v>570</v>
      </c>
      <c r="B129" s="152"/>
      <c r="C129" s="152"/>
      <c r="D129" s="152"/>
      <c r="E129" s="152"/>
      <c r="F129" s="153"/>
      <c r="G129" s="21">
        <v>57956038</v>
      </c>
      <c r="H129" s="21">
        <v>2013758</v>
      </c>
      <c r="I129" s="21">
        <v>59969796</v>
      </c>
      <c r="J129" s="87"/>
      <c r="K129" s="89"/>
    </row>
    <row r="130" spans="1:11" s="3" customFormat="1" x14ac:dyDescent="0.25">
      <c r="A130" s="154" t="s">
        <v>6</v>
      </c>
      <c r="B130" s="154" t="s">
        <v>7</v>
      </c>
      <c r="C130" s="155" t="s">
        <v>319</v>
      </c>
      <c r="D130" s="156"/>
      <c r="E130" s="156"/>
      <c r="F130" s="157"/>
      <c r="G130" s="22">
        <v>5095881</v>
      </c>
      <c r="H130" s="22">
        <v>39344</v>
      </c>
      <c r="I130" s="22">
        <v>5135225</v>
      </c>
    </row>
    <row r="131" spans="1:11" s="3" customFormat="1" x14ac:dyDescent="0.25">
      <c r="A131" s="154"/>
      <c r="B131" s="154"/>
      <c r="C131" s="154" t="s">
        <v>201</v>
      </c>
      <c r="D131" s="154" t="s">
        <v>566</v>
      </c>
      <c r="E131" s="5" t="s">
        <v>202</v>
      </c>
      <c r="F131" s="5" t="s">
        <v>203</v>
      </c>
      <c r="G131" s="23">
        <v>2260912</v>
      </c>
      <c r="H131" s="23">
        <v>40371</v>
      </c>
      <c r="I131" s="23">
        <v>2301283</v>
      </c>
    </row>
    <row r="132" spans="1:11" s="3" customFormat="1" x14ac:dyDescent="0.25">
      <c r="A132" s="154"/>
      <c r="B132" s="154"/>
      <c r="C132" s="154"/>
      <c r="D132" s="154"/>
      <c r="E132" s="5" t="s">
        <v>8</v>
      </c>
      <c r="F132" s="5" t="s">
        <v>204</v>
      </c>
      <c r="G132" s="23">
        <v>415823</v>
      </c>
      <c r="H132" s="23">
        <v>-4410</v>
      </c>
      <c r="I132" s="23">
        <v>411413</v>
      </c>
    </row>
    <row r="133" spans="1:11" s="3" customFormat="1" x14ac:dyDescent="0.25">
      <c r="A133" s="154"/>
      <c r="B133" s="154"/>
      <c r="C133" s="154"/>
      <c r="D133" s="154"/>
      <c r="E133" s="5" t="s">
        <v>9</v>
      </c>
      <c r="F133" s="5" t="s">
        <v>205</v>
      </c>
      <c r="G133" s="23">
        <v>114011</v>
      </c>
      <c r="H133" s="23">
        <v>3383</v>
      </c>
      <c r="I133" s="23">
        <v>117394</v>
      </c>
    </row>
    <row r="134" spans="1:11" s="3" customFormat="1" x14ac:dyDescent="0.25">
      <c r="A134" s="154"/>
      <c r="B134" s="154"/>
      <c r="C134" s="154"/>
      <c r="D134" s="154"/>
      <c r="E134" s="5" t="s">
        <v>113</v>
      </c>
      <c r="F134" s="5" t="s">
        <v>206</v>
      </c>
      <c r="G134" s="23">
        <v>504666</v>
      </c>
      <c r="H134" s="23"/>
      <c r="I134" s="23">
        <v>504666</v>
      </c>
    </row>
    <row r="135" spans="1:11" s="3" customFormat="1" ht="31.5" x14ac:dyDescent="0.25">
      <c r="A135" s="154"/>
      <c r="B135" s="154"/>
      <c r="C135" s="31" t="s">
        <v>10</v>
      </c>
      <c r="D135" s="31" t="s">
        <v>565</v>
      </c>
      <c r="E135" s="5" t="s">
        <v>11</v>
      </c>
      <c r="F135" s="5" t="s">
        <v>209</v>
      </c>
      <c r="G135" s="23">
        <v>1106915</v>
      </c>
      <c r="H135" s="23"/>
      <c r="I135" s="23">
        <v>1106915</v>
      </c>
    </row>
    <row r="136" spans="1:11" s="3" customFormat="1" ht="63" x14ac:dyDescent="0.25">
      <c r="A136" s="154"/>
      <c r="B136" s="154"/>
      <c r="C136" s="31" t="s">
        <v>12</v>
      </c>
      <c r="D136" s="31" t="s">
        <v>564</v>
      </c>
      <c r="E136" s="5" t="s">
        <v>13</v>
      </c>
      <c r="F136" s="5" t="s">
        <v>211</v>
      </c>
      <c r="G136" s="23">
        <v>693554</v>
      </c>
      <c r="H136" s="23"/>
      <c r="I136" s="23">
        <v>693554</v>
      </c>
    </row>
    <row r="137" spans="1:11" s="3" customFormat="1" x14ac:dyDescent="0.25">
      <c r="A137" s="154" t="s">
        <v>14</v>
      </c>
      <c r="B137" s="154" t="s">
        <v>15</v>
      </c>
      <c r="C137" s="155" t="s">
        <v>319</v>
      </c>
      <c r="D137" s="156"/>
      <c r="E137" s="156"/>
      <c r="F137" s="157"/>
      <c r="G137" s="22">
        <v>920200</v>
      </c>
      <c r="H137" s="22">
        <v>18870</v>
      </c>
      <c r="I137" s="22">
        <v>939070</v>
      </c>
    </row>
    <row r="138" spans="1:11" s="3" customFormat="1" ht="31.5" x14ac:dyDescent="0.25">
      <c r="A138" s="154"/>
      <c r="B138" s="154"/>
      <c r="C138" s="31" t="s">
        <v>133</v>
      </c>
      <c r="D138" s="31" t="s">
        <v>322</v>
      </c>
      <c r="E138" s="5" t="s">
        <v>147</v>
      </c>
      <c r="F138" s="5" t="s">
        <v>184</v>
      </c>
      <c r="G138" s="23">
        <v>45000</v>
      </c>
      <c r="H138" s="23"/>
      <c r="I138" s="23">
        <v>45000</v>
      </c>
    </row>
    <row r="139" spans="1:11" s="3" customFormat="1" ht="47.25" x14ac:dyDescent="0.25">
      <c r="A139" s="154"/>
      <c r="B139" s="154"/>
      <c r="C139" s="31" t="s">
        <v>212</v>
      </c>
      <c r="D139" s="31" t="s">
        <v>323</v>
      </c>
      <c r="E139" s="5" t="s">
        <v>16</v>
      </c>
      <c r="F139" s="5" t="s">
        <v>213</v>
      </c>
      <c r="G139" s="23">
        <v>875200</v>
      </c>
      <c r="H139" s="23">
        <v>18870</v>
      </c>
      <c r="I139" s="23">
        <v>894070</v>
      </c>
    </row>
    <row r="140" spans="1:11" s="3" customFormat="1" x14ac:dyDescent="0.25">
      <c r="A140" s="154" t="s">
        <v>17</v>
      </c>
      <c r="B140" s="154" t="s">
        <v>18</v>
      </c>
      <c r="C140" s="155" t="s">
        <v>319</v>
      </c>
      <c r="D140" s="156"/>
      <c r="E140" s="156"/>
      <c r="F140" s="157"/>
      <c r="G140" s="22">
        <v>5639223</v>
      </c>
      <c r="H140" s="22">
        <v>769581</v>
      </c>
      <c r="I140" s="22">
        <v>6408804</v>
      </c>
    </row>
    <row r="141" spans="1:11" s="3" customFormat="1" ht="31.5" x14ac:dyDescent="0.25">
      <c r="A141" s="154"/>
      <c r="B141" s="154"/>
      <c r="C141" s="31" t="s">
        <v>117</v>
      </c>
      <c r="D141" s="31" t="s">
        <v>324</v>
      </c>
      <c r="E141" s="5" t="s">
        <v>118</v>
      </c>
      <c r="F141" s="5" t="s">
        <v>215</v>
      </c>
      <c r="G141" s="23">
        <v>59326</v>
      </c>
      <c r="H141" s="23"/>
      <c r="I141" s="23">
        <v>59326</v>
      </c>
    </row>
    <row r="142" spans="1:11" s="3" customFormat="1" x14ac:dyDescent="0.25">
      <c r="A142" s="154"/>
      <c r="B142" s="154"/>
      <c r="C142" s="31" t="s">
        <v>19</v>
      </c>
      <c r="D142" s="31" t="s">
        <v>20</v>
      </c>
      <c r="E142" s="5" t="s">
        <v>21</v>
      </c>
      <c r="F142" s="5" t="s">
        <v>217</v>
      </c>
      <c r="G142" s="23">
        <v>433731</v>
      </c>
      <c r="H142" s="23"/>
      <c r="I142" s="23">
        <v>433731</v>
      </c>
    </row>
    <row r="143" spans="1:11" s="3" customFormat="1" x14ac:dyDescent="0.25">
      <c r="A143" s="154"/>
      <c r="B143" s="154"/>
      <c r="C143" s="154" t="s">
        <v>563</v>
      </c>
      <c r="D143" s="154" t="s">
        <v>562</v>
      </c>
      <c r="E143" s="5" t="s">
        <v>24</v>
      </c>
      <c r="F143" s="5" t="s">
        <v>561</v>
      </c>
      <c r="G143" s="23">
        <v>2685407</v>
      </c>
      <c r="H143" s="23">
        <v>1201562</v>
      </c>
      <c r="I143" s="23">
        <v>3886969</v>
      </c>
    </row>
    <row r="144" spans="1:11" s="3" customFormat="1" ht="31.5" x14ac:dyDescent="0.25">
      <c r="A144" s="154"/>
      <c r="B144" s="154"/>
      <c r="C144" s="154"/>
      <c r="D144" s="154"/>
      <c r="E144" s="5" t="s">
        <v>25</v>
      </c>
      <c r="F144" s="5" t="s">
        <v>218</v>
      </c>
      <c r="G144" s="23">
        <v>841216</v>
      </c>
      <c r="H144" s="23">
        <v>-841216</v>
      </c>
      <c r="I144" s="23">
        <v>0</v>
      </c>
    </row>
    <row r="145" spans="1:9" s="3" customFormat="1" x14ac:dyDescent="0.25">
      <c r="A145" s="154"/>
      <c r="B145" s="154"/>
      <c r="C145" s="154" t="s">
        <v>175</v>
      </c>
      <c r="D145" s="154" t="s">
        <v>26</v>
      </c>
      <c r="E145" s="5" t="s">
        <v>220</v>
      </c>
      <c r="F145" s="5" t="s">
        <v>221</v>
      </c>
      <c r="G145" s="23">
        <v>192973</v>
      </c>
      <c r="H145" s="23">
        <v>3200</v>
      </c>
      <c r="I145" s="23">
        <v>196173</v>
      </c>
    </row>
    <row r="146" spans="1:9" s="3" customFormat="1" x14ac:dyDescent="0.25">
      <c r="A146" s="154"/>
      <c r="B146" s="154"/>
      <c r="C146" s="154"/>
      <c r="D146" s="154"/>
      <c r="E146" s="5" t="s">
        <v>222</v>
      </c>
      <c r="F146" s="5" t="s">
        <v>223</v>
      </c>
      <c r="G146" s="23">
        <v>199598</v>
      </c>
      <c r="H146" s="23">
        <v>339</v>
      </c>
      <c r="I146" s="23">
        <v>199937</v>
      </c>
    </row>
    <row r="147" spans="1:9" s="3" customFormat="1" x14ac:dyDescent="0.25">
      <c r="A147" s="154"/>
      <c r="B147" s="154"/>
      <c r="C147" s="154"/>
      <c r="D147" s="154"/>
      <c r="E147" s="5" t="s">
        <v>224</v>
      </c>
      <c r="F147" s="5" t="s">
        <v>225</v>
      </c>
      <c r="G147" s="23">
        <v>53487</v>
      </c>
      <c r="H147" s="23">
        <v>164470</v>
      </c>
      <c r="I147" s="23">
        <v>217957</v>
      </c>
    </row>
    <row r="148" spans="1:9" s="3" customFormat="1" x14ac:dyDescent="0.25">
      <c r="A148" s="154"/>
      <c r="B148" s="154"/>
      <c r="C148" s="154"/>
      <c r="D148" s="154"/>
      <c r="E148" s="5" t="s">
        <v>226</v>
      </c>
      <c r="F148" s="5" t="s">
        <v>227</v>
      </c>
      <c r="G148" s="23">
        <v>266428</v>
      </c>
      <c r="H148" s="23">
        <v>-29229</v>
      </c>
      <c r="I148" s="23">
        <v>237199</v>
      </c>
    </row>
    <row r="149" spans="1:9" s="3" customFormat="1" hidden="1" x14ac:dyDescent="0.25">
      <c r="A149" s="154"/>
      <c r="B149" s="154"/>
      <c r="C149" s="154"/>
      <c r="D149" s="154"/>
      <c r="E149" s="5" t="s">
        <v>228</v>
      </c>
      <c r="F149" s="5" t="s">
        <v>229</v>
      </c>
      <c r="G149" s="23">
        <v>0</v>
      </c>
      <c r="H149" s="23">
        <v>0</v>
      </c>
      <c r="I149" s="23">
        <v>0</v>
      </c>
    </row>
    <row r="150" spans="1:9" s="3" customFormat="1" x14ac:dyDescent="0.25">
      <c r="A150" s="154"/>
      <c r="B150" s="154"/>
      <c r="C150" s="154"/>
      <c r="D150" s="154"/>
      <c r="E150" s="5" t="s">
        <v>230</v>
      </c>
      <c r="F150" s="5" t="s">
        <v>231</v>
      </c>
      <c r="G150" s="23">
        <v>225295</v>
      </c>
      <c r="H150" s="23">
        <v>382</v>
      </c>
      <c r="I150" s="23">
        <v>225677</v>
      </c>
    </row>
    <row r="151" spans="1:9" s="3" customFormat="1" x14ac:dyDescent="0.25">
      <c r="A151" s="154"/>
      <c r="B151" s="154"/>
      <c r="C151" s="154"/>
      <c r="D151" s="154"/>
      <c r="E151" s="5" t="s">
        <v>232</v>
      </c>
      <c r="F151" s="5" t="s">
        <v>233</v>
      </c>
      <c r="G151" s="23">
        <v>82116</v>
      </c>
      <c r="H151" s="23">
        <v>-4173</v>
      </c>
      <c r="I151" s="23">
        <v>77943</v>
      </c>
    </row>
    <row r="152" spans="1:9" s="3" customFormat="1" x14ac:dyDescent="0.25">
      <c r="A152" s="154"/>
      <c r="B152" s="154"/>
      <c r="C152" s="154"/>
      <c r="D152" s="154"/>
      <c r="E152" s="5" t="s">
        <v>234</v>
      </c>
      <c r="F152" s="5" t="s">
        <v>235</v>
      </c>
      <c r="G152" s="23">
        <v>25413</v>
      </c>
      <c r="H152" s="23"/>
      <c r="I152" s="23">
        <v>25413</v>
      </c>
    </row>
    <row r="153" spans="1:9" s="3" customFormat="1" x14ac:dyDescent="0.25">
      <c r="A153" s="154"/>
      <c r="B153" s="154"/>
      <c r="C153" s="154"/>
      <c r="D153" s="154"/>
      <c r="E153" s="5" t="s">
        <v>236</v>
      </c>
      <c r="F153" s="5" t="s">
        <v>237</v>
      </c>
      <c r="G153" s="23">
        <v>118838</v>
      </c>
      <c r="H153" s="23"/>
      <c r="I153" s="23">
        <v>118838</v>
      </c>
    </row>
    <row r="154" spans="1:9" s="3" customFormat="1" x14ac:dyDescent="0.25">
      <c r="A154" s="154"/>
      <c r="B154" s="154"/>
      <c r="C154" s="154"/>
      <c r="D154" s="154"/>
      <c r="E154" s="5" t="s">
        <v>560</v>
      </c>
      <c r="F154" s="5" t="s">
        <v>559</v>
      </c>
      <c r="G154" s="23">
        <v>300149</v>
      </c>
      <c r="H154" s="23">
        <v>33269</v>
      </c>
      <c r="I154" s="23">
        <v>333418</v>
      </c>
    </row>
    <row r="155" spans="1:9" s="3" customFormat="1" x14ac:dyDescent="0.25">
      <c r="A155" s="154"/>
      <c r="B155" s="154"/>
      <c r="C155" s="154"/>
      <c r="D155" s="154"/>
      <c r="E155" s="5" t="s">
        <v>558</v>
      </c>
      <c r="F155" s="5" t="s">
        <v>557</v>
      </c>
      <c r="G155" s="23">
        <v>80444</v>
      </c>
      <c r="H155" s="23">
        <v>-2493</v>
      </c>
      <c r="I155" s="23">
        <v>77951</v>
      </c>
    </row>
    <row r="156" spans="1:9" s="3" customFormat="1" x14ac:dyDescent="0.25">
      <c r="A156" s="154"/>
      <c r="B156" s="154"/>
      <c r="C156" s="154" t="s">
        <v>27</v>
      </c>
      <c r="D156" s="154" t="s">
        <v>556</v>
      </c>
      <c r="E156" s="5" t="s">
        <v>28</v>
      </c>
      <c r="F156" s="5" t="s">
        <v>238</v>
      </c>
      <c r="G156" s="23">
        <v>47936</v>
      </c>
      <c r="H156" s="23">
        <v>216522</v>
      </c>
      <c r="I156" s="23">
        <v>264458</v>
      </c>
    </row>
    <row r="157" spans="1:9" s="3" customFormat="1" ht="31.5" x14ac:dyDescent="0.25">
      <c r="A157" s="154"/>
      <c r="B157" s="154"/>
      <c r="C157" s="154"/>
      <c r="D157" s="154"/>
      <c r="E157" s="5">
        <v>47496</v>
      </c>
      <c r="F157" s="5" t="s">
        <v>918</v>
      </c>
      <c r="G157" s="23">
        <v>3566</v>
      </c>
      <c r="H157" s="23">
        <v>26939</v>
      </c>
      <c r="I157" s="23">
        <v>30505</v>
      </c>
    </row>
    <row r="158" spans="1:9" s="3" customFormat="1" x14ac:dyDescent="0.25">
      <c r="A158" s="154"/>
      <c r="B158" s="154"/>
      <c r="C158" s="31" t="s">
        <v>29</v>
      </c>
      <c r="D158" s="31" t="s">
        <v>555</v>
      </c>
      <c r="E158" s="5" t="s">
        <v>30</v>
      </c>
      <c r="F158" s="5" t="s">
        <v>240</v>
      </c>
      <c r="G158" s="23">
        <v>23300</v>
      </c>
      <c r="H158" s="23">
        <v>9</v>
      </c>
      <c r="I158" s="23">
        <v>23309</v>
      </c>
    </row>
    <row r="159" spans="1:9" s="3" customFormat="1" x14ac:dyDescent="0.25">
      <c r="A159" s="154" t="s">
        <v>31</v>
      </c>
      <c r="B159" s="154" t="s">
        <v>32</v>
      </c>
      <c r="C159" s="155" t="s">
        <v>319</v>
      </c>
      <c r="D159" s="156"/>
      <c r="E159" s="156"/>
      <c r="F159" s="157"/>
      <c r="G159" s="22">
        <v>221520</v>
      </c>
      <c r="H159" s="22">
        <v>0</v>
      </c>
      <c r="I159" s="22">
        <v>221520</v>
      </c>
    </row>
    <row r="160" spans="1:9" s="3" customFormat="1" x14ac:dyDescent="0.25">
      <c r="A160" s="154"/>
      <c r="B160" s="154"/>
      <c r="C160" s="154" t="s">
        <v>33</v>
      </c>
      <c r="D160" s="154" t="s">
        <v>34</v>
      </c>
      <c r="E160" s="5" t="s">
        <v>35</v>
      </c>
      <c r="F160" s="5" t="s">
        <v>34</v>
      </c>
      <c r="G160" s="23">
        <v>22720</v>
      </c>
      <c r="H160" s="23"/>
      <c r="I160" s="23">
        <v>22720</v>
      </c>
    </row>
    <row r="161" spans="1:11" s="3" customFormat="1" ht="31.5" x14ac:dyDescent="0.25">
      <c r="A161" s="154"/>
      <c r="B161" s="154"/>
      <c r="C161" s="154"/>
      <c r="D161" s="154"/>
      <c r="E161" s="5">
        <v>5103</v>
      </c>
      <c r="F161" s="5" t="s">
        <v>919</v>
      </c>
      <c r="G161" s="23">
        <v>65316</v>
      </c>
      <c r="H161" s="23"/>
      <c r="I161" s="23">
        <v>65316</v>
      </c>
    </row>
    <row r="162" spans="1:11" s="3" customFormat="1" ht="31.5" x14ac:dyDescent="0.25">
      <c r="A162" s="154"/>
      <c r="B162" s="154"/>
      <c r="C162" s="31" t="s">
        <v>36</v>
      </c>
      <c r="D162" s="31" t="s">
        <v>37</v>
      </c>
      <c r="E162" s="5" t="s">
        <v>38</v>
      </c>
      <c r="F162" s="5" t="s">
        <v>554</v>
      </c>
      <c r="G162" s="23">
        <v>128484</v>
      </c>
      <c r="H162" s="23"/>
      <c r="I162" s="23">
        <v>128484</v>
      </c>
    </row>
    <row r="163" spans="1:11" s="3" customFormat="1" ht="31.5" x14ac:dyDescent="0.25">
      <c r="A163" s="154"/>
      <c r="B163" s="154"/>
      <c r="C163" s="31" t="s">
        <v>134</v>
      </c>
      <c r="D163" s="31" t="s">
        <v>135</v>
      </c>
      <c r="E163" s="5" t="s">
        <v>163</v>
      </c>
      <c r="F163" s="5" t="s">
        <v>553</v>
      </c>
      <c r="G163" s="23">
        <v>5000</v>
      </c>
      <c r="H163" s="23"/>
      <c r="I163" s="23">
        <v>5000</v>
      </c>
    </row>
    <row r="164" spans="1:11" s="3" customFormat="1" x14ac:dyDescent="0.25">
      <c r="A164" s="154" t="s">
        <v>39</v>
      </c>
      <c r="B164" s="154" t="s">
        <v>327</v>
      </c>
      <c r="C164" s="155" t="s">
        <v>319</v>
      </c>
      <c r="D164" s="156"/>
      <c r="E164" s="156"/>
      <c r="F164" s="157"/>
      <c r="G164" s="22">
        <v>7337760</v>
      </c>
      <c r="H164" s="22">
        <v>27778</v>
      </c>
      <c r="I164" s="22">
        <v>7365538</v>
      </c>
      <c r="J164" s="87"/>
      <c r="K164" s="89"/>
    </row>
    <row r="165" spans="1:11" s="3" customFormat="1" ht="31.5" x14ac:dyDescent="0.25">
      <c r="A165" s="154"/>
      <c r="B165" s="154"/>
      <c r="C165" s="154" t="s">
        <v>40</v>
      </c>
      <c r="D165" s="154" t="s">
        <v>41</v>
      </c>
      <c r="E165" s="5" t="s">
        <v>42</v>
      </c>
      <c r="F165" s="5" t="s">
        <v>241</v>
      </c>
      <c r="G165" s="23">
        <v>1162875</v>
      </c>
      <c r="H165" s="23">
        <v>34921</v>
      </c>
      <c r="I165" s="23">
        <v>1197796</v>
      </c>
    </row>
    <row r="166" spans="1:11" s="3" customFormat="1" x14ac:dyDescent="0.25">
      <c r="A166" s="154"/>
      <c r="B166" s="154"/>
      <c r="C166" s="154"/>
      <c r="D166" s="154"/>
      <c r="E166" s="5" t="s">
        <v>43</v>
      </c>
      <c r="F166" s="5" t="s">
        <v>552</v>
      </c>
      <c r="G166" s="23">
        <v>2819028</v>
      </c>
      <c r="H166" s="23">
        <v>54800</v>
      </c>
      <c r="I166" s="23">
        <v>2873828</v>
      </c>
    </row>
    <row r="167" spans="1:11" s="3" customFormat="1" x14ac:dyDescent="0.25">
      <c r="A167" s="154"/>
      <c r="B167" s="154"/>
      <c r="C167" s="154"/>
      <c r="D167" s="154"/>
      <c r="E167" s="5" t="s">
        <v>44</v>
      </c>
      <c r="F167" s="5" t="s">
        <v>584</v>
      </c>
      <c r="G167" s="23">
        <v>355691</v>
      </c>
      <c r="H167" s="23">
        <v>68772</v>
      </c>
      <c r="I167" s="23">
        <v>424463</v>
      </c>
    </row>
    <row r="168" spans="1:11" s="3" customFormat="1" ht="31.5" x14ac:dyDescent="0.25">
      <c r="A168" s="154"/>
      <c r="B168" s="154"/>
      <c r="C168" s="154"/>
      <c r="D168" s="154"/>
      <c r="E168" s="5" t="s">
        <v>45</v>
      </c>
      <c r="F168" s="5" t="s">
        <v>242</v>
      </c>
      <c r="G168" s="23">
        <v>87393</v>
      </c>
      <c r="H168" s="23">
        <v>7175</v>
      </c>
      <c r="I168" s="23">
        <v>94568</v>
      </c>
    </row>
    <row r="169" spans="1:11" s="3" customFormat="1" x14ac:dyDescent="0.25">
      <c r="A169" s="154"/>
      <c r="B169" s="154"/>
      <c r="C169" s="154"/>
      <c r="D169" s="154"/>
      <c r="E169" s="5" t="s">
        <v>46</v>
      </c>
      <c r="F169" s="5" t="s">
        <v>243</v>
      </c>
      <c r="G169" s="23">
        <v>12341</v>
      </c>
      <c r="H169" s="23"/>
      <c r="I169" s="23">
        <v>12341</v>
      </c>
    </row>
    <row r="170" spans="1:11" s="3" customFormat="1" x14ac:dyDescent="0.25">
      <c r="A170" s="154"/>
      <c r="B170" s="154"/>
      <c r="C170" s="154"/>
      <c r="D170" s="154"/>
      <c r="E170" s="5" t="s">
        <v>244</v>
      </c>
      <c r="F170" s="5" t="s">
        <v>245</v>
      </c>
      <c r="G170" s="23">
        <v>271529</v>
      </c>
      <c r="H170" s="23"/>
      <c r="I170" s="23">
        <v>271529</v>
      </c>
    </row>
    <row r="171" spans="1:11" s="3" customFormat="1" x14ac:dyDescent="0.25">
      <c r="A171" s="154"/>
      <c r="B171" s="154"/>
      <c r="C171" s="154"/>
      <c r="D171" s="154"/>
      <c r="E171" s="5" t="s">
        <v>551</v>
      </c>
      <c r="F171" s="5" t="s">
        <v>550</v>
      </c>
      <c r="G171" s="23">
        <v>35209</v>
      </c>
      <c r="H171" s="23">
        <v>-4210</v>
      </c>
      <c r="I171" s="23">
        <v>30999</v>
      </c>
    </row>
    <row r="172" spans="1:11" s="3" customFormat="1" x14ac:dyDescent="0.25">
      <c r="A172" s="154"/>
      <c r="B172" s="154"/>
      <c r="C172" s="154"/>
      <c r="D172" s="154"/>
      <c r="E172" s="5" t="s">
        <v>549</v>
      </c>
      <c r="F172" s="5" t="s">
        <v>548</v>
      </c>
      <c r="G172" s="23">
        <v>184790</v>
      </c>
      <c r="H172" s="23">
        <v>-4916</v>
      </c>
      <c r="I172" s="23">
        <v>179874</v>
      </c>
    </row>
    <row r="173" spans="1:11" s="3" customFormat="1" x14ac:dyDescent="0.25">
      <c r="A173" s="154"/>
      <c r="B173" s="154"/>
      <c r="C173" s="154"/>
      <c r="D173" s="154"/>
      <c r="E173" s="5" t="s">
        <v>547</v>
      </c>
      <c r="F173" s="5" t="s">
        <v>546</v>
      </c>
      <c r="G173" s="23">
        <v>297188</v>
      </c>
      <c r="H173" s="23">
        <v>44684</v>
      </c>
      <c r="I173" s="23">
        <v>341872</v>
      </c>
    </row>
    <row r="174" spans="1:11" s="3" customFormat="1" x14ac:dyDescent="0.25">
      <c r="A174" s="154"/>
      <c r="B174" s="154"/>
      <c r="C174" s="154"/>
      <c r="D174" s="154"/>
      <c r="E174" s="5" t="s">
        <v>545</v>
      </c>
      <c r="F174" s="5" t="s">
        <v>544</v>
      </c>
      <c r="G174" s="23">
        <v>119983</v>
      </c>
      <c r="H174" s="23">
        <v>3639</v>
      </c>
      <c r="I174" s="23">
        <v>123622</v>
      </c>
    </row>
    <row r="175" spans="1:11" s="3" customFormat="1" x14ac:dyDescent="0.25">
      <c r="A175" s="154"/>
      <c r="B175" s="154"/>
      <c r="C175" s="154"/>
      <c r="D175" s="154"/>
      <c r="E175" s="5" t="s">
        <v>543</v>
      </c>
      <c r="F175" s="5" t="s">
        <v>542</v>
      </c>
      <c r="G175" s="23">
        <v>22721</v>
      </c>
      <c r="H175" s="23">
        <v>-770</v>
      </c>
      <c r="I175" s="23">
        <v>21951</v>
      </c>
    </row>
    <row r="176" spans="1:11" s="3" customFormat="1" x14ac:dyDescent="0.25">
      <c r="A176" s="154"/>
      <c r="B176" s="154"/>
      <c r="C176" s="154"/>
      <c r="D176" s="154"/>
      <c r="E176" s="5" t="s">
        <v>47</v>
      </c>
      <c r="F176" s="5" t="s">
        <v>246</v>
      </c>
      <c r="G176" s="23">
        <v>216673</v>
      </c>
      <c r="H176" s="23">
        <v>-7</v>
      </c>
      <c r="I176" s="23">
        <v>216666</v>
      </c>
    </row>
    <row r="177" spans="1:11" s="3" customFormat="1" ht="31.5" x14ac:dyDescent="0.25">
      <c r="A177" s="154"/>
      <c r="B177" s="154"/>
      <c r="C177" s="154"/>
      <c r="D177" s="154"/>
      <c r="E177" s="5" t="s">
        <v>48</v>
      </c>
      <c r="F177" s="5" t="s">
        <v>247</v>
      </c>
      <c r="G177" s="23">
        <v>132791</v>
      </c>
      <c r="H177" s="23"/>
      <c r="I177" s="23">
        <v>132791</v>
      </c>
    </row>
    <row r="178" spans="1:11" s="3" customFormat="1" x14ac:dyDescent="0.25">
      <c r="A178" s="154"/>
      <c r="B178" s="154"/>
      <c r="C178" s="31" t="s">
        <v>49</v>
      </c>
      <c r="D178" s="31" t="s">
        <v>50</v>
      </c>
      <c r="E178" s="5" t="s">
        <v>51</v>
      </c>
      <c r="F178" s="5" t="s">
        <v>50</v>
      </c>
      <c r="G178" s="23">
        <v>769697</v>
      </c>
      <c r="H178" s="23">
        <v>-144447</v>
      </c>
      <c r="I178" s="23">
        <v>625250</v>
      </c>
    </row>
    <row r="179" spans="1:11" s="3" customFormat="1" x14ac:dyDescent="0.25">
      <c r="A179" s="154"/>
      <c r="B179" s="154"/>
      <c r="C179" s="154" t="s">
        <v>52</v>
      </c>
      <c r="D179" s="154" t="s">
        <v>328</v>
      </c>
      <c r="E179" s="5" t="s">
        <v>53</v>
      </c>
      <c r="F179" s="5" t="s">
        <v>249</v>
      </c>
      <c r="G179" s="23">
        <v>45549</v>
      </c>
      <c r="H179" s="23"/>
      <c r="I179" s="23">
        <v>45549</v>
      </c>
    </row>
    <row r="180" spans="1:11" s="3" customFormat="1" x14ac:dyDescent="0.25">
      <c r="A180" s="154"/>
      <c r="B180" s="154"/>
      <c r="C180" s="154"/>
      <c r="D180" s="154"/>
      <c r="E180" s="5" t="s">
        <v>121</v>
      </c>
      <c r="F180" s="5" t="s">
        <v>122</v>
      </c>
      <c r="G180" s="23">
        <v>362928</v>
      </c>
      <c r="H180" s="23">
        <v>-41304</v>
      </c>
      <c r="I180" s="23">
        <v>321624</v>
      </c>
    </row>
    <row r="181" spans="1:11" s="3" customFormat="1" x14ac:dyDescent="0.25">
      <c r="A181" s="154"/>
      <c r="B181" s="154"/>
      <c r="C181" s="154"/>
      <c r="D181" s="154"/>
      <c r="E181" s="5" t="s">
        <v>54</v>
      </c>
      <c r="F181" s="5" t="s">
        <v>250</v>
      </c>
      <c r="G181" s="23">
        <v>441374</v>
      </c>
      <c r="H181" s="23">
        <v>9441</v>
      </c>
      <c r="I181" s="23">
        <v>450815</v>
      </c>
    </row>
    <row r="182" spans="1:11" s="3" customFormat="1" x14ac:dyDescent="0.25">
      <c r="A182" s="154" t="s">
        <v>55</v>
      </c>
      <c r="B182" s="154" t="s">
        <v>329</v>
      </c>
      <c r="C182" s="155" t="s">
        <v>319</v>
      </c>
      <c r="D182" s="156"/>
      <c r="E182" s="156"/>
      <c r="F182" s="157"/>
      <c r="G182" s="22">
        <v>4642647</v>
      </c>
      <c r="H182" s="22">
        <v>216287</v>
      </c>
      <c r="I182" s="22">
        <v>4858934</v>
      </c>
      <c r="J182" s="87"/>
      <c r="K182" s="89"/>
    </row>
    <row r="183" spans="1:11" s="3" customFormat="1" x14ac:dyDescent="0.25">
      <c r="A183" s="154"/>
      <c r="B183" s="154"/>
      <c r="C183" s="154" t="s">
        <v>56</v>
      </c>
      <c r="D183" s="154" t="s">
        <v>330</v>
      </c>
      <c r="E183" s="5" t="s">
        <v>57</v>
      </c>
      <c r="F183" s="5" t="s">
        <v>251</v>
      </c>
      <c r="G183" s="23">
        <v>674865</v>
      </c>
      <c r="H183" s="23">
        <v>20000</v>
      </c>
      <c r="I183" s="23">
        <v>694865</v>
      </c>
    </row>
    <row r="184" spans="1:11" s="3" customFormat="1" x14ac:dyDescent="0.25">
      <c r="A184" s="154"/>
      <c r="B184" s="154"/>
      <c r="C184" s="154"/>
      <c r="D184" s="154"/>
      <c r="E184" s="5" t="s">
        <v>58</v>
      </c>
      <c r="F184" s="5" t="s">
        <v>252</v>
      </c>
      <c r="G184" s="23">
        <v>121320</v>
      </c>
      <c r="H184" s="23">
        <v>-9383</v>
      </c>
      <c r="I184" s="23">
        <v>111937</v>
      </c>
    </row>
    <row r="185" spans="1:11" s="3" customFormat="1" ht="31.5" x14ac:dyDescent="0.25">
      <c r="A185" s="154"/>
      <c r="B185" s="154"/>
      <c r="C185" s="154"/>
      <c r="D185" s="154"/>
      <c r="E185" s="5" t="s">
        <v>136</v>
      </c>
      <c r="F185" s="5" t="s">
        <v>541</v>
      </c>
      <c r="G185" s="23">
        <v>94592</v>
      </c>
      <c r="H185" s="23">
        <v>-1218</v>
      </c>
      <c r="I185" s="23">
        <v>93374</v>
      </c>
    </row>
    <row r="186" spans="1:11" s="3" customFormat="1" ht="31.5" x14ac:dyDescent="0.25">
      <c r="A186" s="154"/>
      <c r="B186" s="154"/>
      <c r="C186" s="154"/>
      <c r="D186" s="154"/>
      <c r="E186" s="5" t="s">
        <v>171</v>
      </c>
      <c r="F186" s="5" t="s">
        <v>336</v>
      </c>
      <c r="G186" s="23">
        <v>4915</v>
      </c>
      <c r="H186" s="23"/>
      <c r="I186" s="23">
        <v>4915</v>
      </c>
    </row>
    <row r="187" spans="1:11" s="3" customFormat="1" ht="31.5" x14ac:dyDescent="0.25">
      <c r="A187" s="154"/>
      <c r="B187" s="154"/>
      <c r="C187" s="154"/>
      <c r="D187" s="154"/>
      <c r="E187" s="5" t="s">
        <v>540</v>
      </c>
      <c r="F187" s="5" t="s">
        <v>539</v>
      </c>
      <c r="G187" s="23">
        <v>3150</v>
      </c>
      <c r="H187" s="23"/>
      <c r="I187" s="23">
        <v>3150</v>
      </c>
    </row>
    <row r="188" spans="1:11" s="3" customFormat="1" x14ac:dyDescent="0.25">
      <c r="A188" s="154"/>
      <c r="B188" s="154"/>
      <c r="C188" s="154" t="s">
        <v>253</v>
      </c>
      <c r="D188" s="154" t="s">
        <v>59</v>
      </c>
      <c r="E188" s="5" t="s">
        <v>60</v>
      </c>
      <c r="F188" s="5" t="s">
        <v>61</v>
      </c>
      <c r="G188" s="23">
        <v>248581</v>
      </c>
      <c r="H188" s="90">
        <v>4621</v>
      </c>
      <c r="I188" s="23">
        <v>253202</v>
      </c>
    </row>
    <row r="189" spans="1:11" s="3" customFormat="1" x14ac:dyDescent="0.25">
      <c r="A189" s="154"/>
      <c r="B189" s="154"/>
      <c r="C189" s="154"/>
      <c r="D189" s="154"/>
      <c r="E189" s="5" t="s">
        <v>62</v>
      </c>
      <c r="F189" s="5" t="s">
        <v>63</v>
      </c>
      <c r="G189" s="23">
        <v>24228</v>
      </c>
      <c r="H189" s="90">
        <v>5</v>
      </c>
      <c r="I189" s="23">
        <v>24233</v>
      </c>
    </row>
    <row r="190" spans="1:11" s="3" customFormat="1" x14ac:dyDescent="0.25">
      <c r="A190" s="154"/>
      <c r="B190" s="154"/>
      <c r="C190" s="154"/>
      <c r="D190" s="154"/>
      <c r="E190" s="5" t="s">
        <v>64</v>
      </c>
      <c r="F190" s="5" t="s">
        <v>65</v>
      </c>
      <c r="G190" s="23">
        <v>44523</v>
      </c>
      <c r="H190" s="90">
        <v>-1668</v>
      </c>
      <c r="I190" s="23">
        <v>42855</v>
      </c>
    </row>
    <row r="191" spans="1:11" s="3" customFormat="1" x14ac:dyDescent="0.25">
      <c r="A191" s="154"/>
      <c r="B191" s="154"/>
      <c r="C191" s="154"/>
      <c r="D191" s="154"/>
      <c r="E191" s="5" t="s">
        <v>66</v>
      </c>
      <c r="F191" s="5" t="s">
        <v>254</v>
      </c>
      <c r="G191" s="23">
        <v>20127</v>
      </c>
      <c r="H191" s="90"/>
      <c r="I191" s="23">
        <v>20127</v>
      </c>
    </row>
    <row r="192" spans="1:11" s="3" customFormat="1" x14ac:dyDescent="0.25">
      <c r="A192" s="154"/>
      <c r="B192" s="154"/>
      <c r="C192" s="154"/>
      <c r="D192" s="154"/>
      <c r="E192" s="5" t="s">
        <v>67</v>
      </c>
      <c r="F192" s="5" t="s">
        <v>255</v>
      </c>
      <c r="G192" s="23">
        <v>26506</v>
      </c>
      <c r="H192" s="90"/>
      <c r="I192" s="23">
        <v>26506</v>
      </c>
    </row>
    <row r="193" spans="1:9" s="3" customFormat="1" x14ac:dyDescent="0.25">
      <c r="A193" s="154"/>
      <c r="B193" s="154"/>
      <c r="C193" s="154"/>
      <c r="D193" s="154"/>
      <c r="E193" s="5" t="s">
        <v>123</v>
      </c>
      <c r="F193" s="5" t="s">
        <v>124</v>
      </c>
      <c r="G193" s="23">
        <v>42736</v>
      </c>
      <c r="H193" s="90">
        <v>34</v>
      </c>
      <c r="I193" s="23">
        <v>42770</v>
      </c>
    </row>
    <row r="194" spans="1:9" s="3" customFormat="1" x14ac:dyDescent="0.25">
      <c r="A194" s="154"/>
      <c r="B194" s="154"/>
      <c r="C194" s="154"/>
      <c r="D194" s="154"/>
      <c r="E194" s="5" t="s">
        <v>125</v>
      </c>
      <c r="F194" s="5" t="s">
        <v>331</v>
      </c>
      <c r="G194" s="23">
        <v>17264</v>
      </c>
      <c r="H194" s="90">
        <v>-322</v>
      </c>
      <c r="I194" s="23">
        <v>16942</v>
      </c>
    </row>
    <row r="195" spans="1:9" s="3" customFormat="1" x14ac:dyDescent="0.25">
      <c r="A195" s="154"/>
      <c r="B195" s="154"/>
      <c r="C195" s="154"/>
      <c r="D195" s="154"/>
      <c r="E195" s="5" t="s">
        <v>139</v>
      </c>
      <c r="F195" s="5" t="s">
        <v>256</v>
      </c>
      <c r="G195" s="23">
        <v>71885</v>
      </c>
      <c r="H195" s="90">
        <v>2</v>
      </c>
      <c r="I195" s="23">
        <v>71887</v>
      </c>
    </row>
    <row r="196" spans="1:9" s="3" customFormat="1" x14ac:dyDescent="0.25">
      <c r="A196" s="154"/>
      <c r="B196" s="154"/>
      <c r="C196" s="154"/>
      <c r="D196" s="154"/>
      <c r="E196" s="5" t="s">
        <v>140</v>
      </c>
      <c r="F196" s="5" t="s">
        <v>257</v>
      </c>
      <c r="G196" s="23">
        <v>28740</v>
      </c>
      <c r="H196" s="90">
        <v>499</v>
      </c>
      <c r="I196" s="23">
        <v>29239</v>
      </c>
    </row>
    <row r="197" spans="1:9" s="3" customFormat="1" x14ac:dyDescent="0.25">
      <c r="A197" s="154"/>
      <c r="B197" s="154"/>
      <c r="C197" s="154"/>
      <c r="D197" s="154"/>
      <c r="E197" s="5" t="s">
        <v>164</v>
      </c>
      <c r="F197" s="5" t="s">
        <v>258</v>
      </c>
      <c r="G197" s="23">
        <v>79846</v>
      </c>
      <c r="H197" s="23">
        <v>-1379</v>
      </c>
      <c r="I197" s="23">
        <v>78467</v>
      </c>
    </row>
    <row r="198" spans="1:9" s="3" customFormat="1" x14ac:dyDescent="0.25">
      <c r="A198" s="154"/>
      <c r="B198" s="154"/>
      <c r="C198" s="154"/>
      <c r="D198" s="154"/>
      <c r="E198" s="5" t="s">
        <v>538</v>
      </c>
      <c r="F198" s="5" t="s">
        <v>537</v>
      </c>
      <c r="G198" s="23">
        <v>22224</v>
      </c>
      <c r="H198" s="23"/>
      <c r="I198" s="23">
        <v>22224</v>
      </c>
    </row>
    <row r="199" spans="1:9" s="3" customFormat="1" x14ac:dyDescent="0.25">
      <c r="A199" s="154"/>
      <c r="B199" s="154"/>
      <c r="C199" s="154" t="s">
        <v>68</v>
      </c>
      <c r="D199" s="154" t="s">
        <v>69</v>
      </c>
      <c r="E199" s="5" t="s">
        <v>70</v>
      </c>
      <c r="F199" s="5" t="s">
        <v>259</v>
      </c>
      <c r="G199" s="23">
        <v>1153912</v>
      </c>
      <c r="H199" s="90">
        <v>121555</v>
      </c>
      <c r="I199" s="23">
        <v>1275467</v>
      </c>
    </row>
    <row r="200" spans="1:9" s="3" customFormat="1" x14ac:dyDescent="0.25">
      <c r="A200" s="154"/>
      <c r="B200" s="154"/>
      <c r="C200" s="154"/>
      <c r="D200" s="154"/>
      <c r="E200" s="5" t="s">
        <v>114</v>
      </c>
      <c r="F200" s="5" t="s">
        <v>260</v>
      </c>
      <c r="G200" s="23">
        <v>20550</v>
      </c>
      <c r="H200" s="23"/>
      <c r="I200" s="23">
        <v>20550</v>
      </c>
    </row>
    <row r="201" spans="1:9" s="3" customFormat="1" x14ac:dyDescent="0.25">
      <c r="A201" s="154"/>
      <c r="B201" s="154"/>
      <c r="C201" s="154"/>
      <c r="D201" s="154"/>
      <c r="E201" s="5" t="s">
        <v>71</v>
      </c>
      <c r="F201" s="5" t="s">
        <v>261</v>
      </c>
      <c r="G201" s="23">
        <v>112018</v>
      </c>
      <c r="H201" s="23"/>
      <c r="I201" s="23">
        <v>112018</v>
      </c>
    </row>
    <row r="202" spans="1:9" s="3" customFormat="1" x14ac:dyDescent="0.25">
      <c r="A202" s="154"/>
      <c r="B202" s="154"/>
      <c r="C202" s="154"/>
      <c r="D202" s="154"/>
      <c r="E202" s="5" t="s">
        <v>72</v>
      </c>
      <c r="F202" s="5" t="s">
        <v>262</v>
      </c>
      <c r="G202" s="23">
        <v>98429</v>
      </c>
      <c r="H202" s="23">
        <v>-1937</v>
      </c>
      <c r="I202" s="23">
        <v>96492</v>
      </c>
    </row>
    <row r="203" spans="1:9" s="3" customFormat="1" x14ac:dyDescent="0.25">
      <c r="A203" s="154"/>
      <c r="B203" s="154"/>
      <c r="C203" s="154"/>
      <c r="D203" s="154"/>
      <c r="E203" s="5" t="s">
        <v>73</v>
      </c>
      <c r="F203" s="5" t="s">
        <v>263</v>
      </c>
      <c r="G203" s="23">
        <v>114795</v>
      </c>
      <c r="H203" s="23">
        <v>-2226</v>
      </c>
      <c r="I203" s="23">
        <v>112569</v>
      </c>
    </row>
    <row r="204" spans="1:9" s="3" customFormat="1" x14ac:dyDescent="0.25">
      <c r="A204" s="154"/>
      <c r="B204" s="154"/>
      <c r="C204" s="154"/>
      <c r="D204" s="154"/>
      <c r="E204" s="5" t="s">
        <v>74</v>
      </c>
      <c r="F204" s="5" t="s">
        <v>1054</v>
      </c>
      <c r="G204" s="23">
        <v>31066</v>
      </c>
      <c r="H204" s="23">
        <v>2000</v>
      </c>
      <c r="I204" s="23">
        <v>33066</v>
      </c>
    </row>
    <row r="205" spans="1:9" s="3" customFormat="1" x14ac:dyDescent="0.25">
      <c r="A205" s="154"/>
      <c r="B205" s="154"/>
      <c r="C205" s="154"/>
      <c r="D205" s="154"/>
      <c r="E205" s="5" t="s">
        <v>126</v>
      </c>
      <c r="F205" s="5" t="s">
        <v>127</v>
      </c>
      <c r="G205" s="23">
        <v>452857</v>
      </c>
      <c r="H205" s="23">
        <v>46701</v>
      </c>
      <c r="I205" s="23">
        <v>499558</v>
      </c>
    </row>
    <row r="206" spans="1:9" s="3" customFormat="1" x14ac:dyDescent="0.25">
      <c r="A206" s="154"/>
      <c r="B206" s="154"/>
      <c r="C206" s="154"/>
      <c r="D206" s="154"/>
      <c r="E206" s="5">
        <v>82381</v>
      </c>
      <c r="F206" s="5" t="s">
        <v>907</v>
      </c>
      <c r="G206" s="23">
        <v>37253</v>
      </c>
      <c r="H206" s="23"/>
      <c r="I206" s="23">
        <v>37253</v>
      </c>
    </row>
    <row r="207" spans="1:9" s="3" customFormat="1" x14ac:dyDescent="0.25">
      <c r="A207" s="154"/>
      <c r="B207" s="154"/>
      <c r="C207" s="154"/>
      <c r="D207" s="154"/>
      <c r="E207" s="5" t="s">
        <v>141</v>
      </c>
      <c r="F207" s="5" t="s">
        <v>265</v>
      </c>
      <c r="G207" s="23">
        <v>314499</v>
      </c>
      <c r="H207" s="23">
        <v>3382</v>
      </c>
      <c r="I207" s="23">
        <v>317881</v>
      </c>
    </row>
    <row r="208" spans="1:9" s="3" customFormat="1" x14ac:dyDescent="0.25">
      <c r="A208" s="154"/>
      <c r="B208" s="154"/>
      <c r="C208" s="154"/>
      <c r="D208" s="154"/>
      <c r="E208" s="5">
        <v>823901</v>
      </c>
      <c r="F208" s="5" t="s">
        <v>920</v>
      </c>
      <c r="G208" s="23">
        <v>5607</v>
      </c>
      <c r="H208" s="23"/>
      <c r="I208" s="23">
        <v>5607</v>
      </c>
    </row>
    <row r="209" spans="1:11" s="3" customFormat="1" x14ac:dyDescent="0.25">
      <c r="A209" s="154"/>
      <c r="B209" s="154"/>
      <c r="C209" s="154"/>
      <c r="D209" s="154"/>
      <c r="E209" s="5" t="s">
        <v>142</v>
      </c>
      <c r="F209" s="5" t="s">
        <v>266</v>
      </c>
      <c r="G209" s="23">
        <v>175266</v>
      </c>
      <c r="H209" s="23">
        <v>1474</v>
      </c>
      <c r="I209" s="23">
        <v>176740</v>
      </c>
    </row>
    <row r="210" spans="1:11" s="3" customFormat="1" x14ac:dyDescent="0.25">
      <c r="A210" s="154"/>
      <c r="B210" s="154"/>
      <c r="C210" s="154"/>
      <c r="D210" s="154"/>
      <c r="E210" s="5" t="s">
        <v>174</v>
      </c>
      <c r="F210" s="5" t="s">
        <v>173</v>
      </c>
      <c r="G210" s="23">
        <v>69456</v>
      </c>
      <c r="H210" s="23">
        <v>-1707</v>
      </c>
      <c r="I210" s="23">
        <v>67749</v>
      </c>
    </row>
    <row r="211" spans="1:11" s="3" customFormat="1" x14ac:dyDescent="0.25">
      <c r="A211" s="154"/>
      <c r="B211" s="154"/>
      <c r="C211" s="154"/>
      <c r="D211" s="154"/>
      <c r="E211" s="5" t="s">
        <v>165</v>
      </c>
      <c r="F211" s="5" t="s">
        <v>267</v>
      </c>
      <c r="G211" s="23">
        <v>362721</v>
      </c>
      <c r="H211" s="23">
        <v>10752</v>
      </c>
      <c r="I211" s="23">
        <v>373473</v>
      </c>
    </row>
    <row r="212" spans="1:11" s="3" customFormat="1" ht="31.5" x14ac:dyDescent="0.25">
      <c r="A212" s="154"/>
      <c r="B212" s="154"/>
      <c r="C212" s="154" t="s">
        <v>268</v>
      </c>
      <c r="D212" s="154" t="s">
        <v>332</v>
      </c>
      <c r="E212" s="5" t="s">
        <v>75</v>
      </c>
      <c r="F212" s="5" t="s">
        <v>269</v>
      </c>
      <c r="G212" s="23">
        <v>80000</v>
      </c>
      <c r="H212" s="23"/>
      <c r="I212" s="23">
        <v>80000</v>
      </c>
    </row>
    <row r="213" spans="1:11" s="3" customFormat="1" x14ac:dyDescent="0.25">
      <c r="A213" s="154"/>
      <c r="B213" s="154"/>
      <c r="C213" s="154" t="s">
        <v>268</v>
      </c>
      <c r="D213" s="154" t="s">
        <v>332</v>
      </c>
      <c r="E213" s="5">
        <v>8611</v>
      </c>
      <c r="F213" s="5" t="s">
        <v>921</v>
      </c>
      <c r="G213" s="23">
        <v>88716</v>
      </c>
      <c r="H213" s="23">
        <v>25102</v>
      </c>
      <c r="I213" s="23">
        <v>113818</v>
      </c>
    </row>
    <row r="214" spans="1:11" s="3" customFormat="1" x14ac:dyDescent="0.25">
      <c r="A214" s="154" t="s">
        <v>76</v>
      </c>
      <c r="B214" s="154" t="s">
        <v>77</v>
      </c>
      <c r="C214" s="155" t="s">
        <v>319</v>
      </c>
      <c r="D214" s="156"/>
      <c r="E214" s="156"/>
      <c r="F214" s="157"/>
      <c r="G214" s="22">
        <v>25506885</v>
      </c>
      <c r="H214" s="22">
        <v>845765</v>
      </c>
      <c r="I214" s="22">
        <v>26352650</v>
      </c>
      <c r="J214" s="89"/>
      <c r="K214" s="89"/>
    </row>
    <row r="215" spans="1:11" s="3" customFormat="1" x14ac:dyDescent="0.25">
      <c r="A215" s="154"/>
      <c r="B215" s="154"/>
      <c r="C215" s="154" t="s">
        <v>78</v>
      </c>
      <c r="D215" s="154" t="s">
        <v>536</v>
      </c>
      <c r="E215" s="5" t="s">
        <v>79</v>
      </c>
      <c r="F215" s="5" t="s">
        <v>270</v>
      </c>
      <c r="G215" s="23">
        <v>737970</v>
      </c>
      <c r="H215" s="23">
        <v>1780</v>
      </c>
      <c r="I215" s="23">
        <v>739750</v>
      </c>
      <c r="K215" s="89"/>
    </row>
    <row r="216" spans="1:11" s="3" customFormat="1" x14ac:dyDescent="0.25">
      <c r="A216" s="154"/>
      <c r="B216" s="154"/>
      <c r="C216" s="154"/>
      <c r="D216" s="154"/>
      <c r="E216" s="5" t="s">
        <v>80</v>
      </c>
      <c r="F216" s="5" t="s">
        <v>271</v>
      </c>
      <c r="G216" s="23">
        <v>465308</v>
      </c>
      <c r="H216" s="23">
        <v>-3662</v>
      </c>
      <c r="I216" s="23">
        <v>461646</v>
      </c>
      <c r="K216" s="89"/>
    </row>
    <row r="217" spans="1:11" s="3" customFormat="1" x14ac:dyDescent="0.25">
      <c r="A217" s="154"/>
      <c r="B217" s="154"/>
      <c r="C217" s="154"/>
      <c r="D217" s="154"/>
      <c r="E217" s="5" t="s">
        <v>81</v>
      </c>
      <c r="F217" s="5" t="s">
        <v>272</v>
      </c>
      <c r="G217" s="23">
        <v>675205</v>
      </c>
      <c r="H217" s="23">
        <v>-1108</v>
      </c>
      <c r="I217" s="23">
        <v>674097</v>
      </c>
      <c r="K217" s="89"/>
    </row>
    <row r="218" spans="1:11" s="3" customFormat="1" x14ac:dyDescent="0.25">
      <c r="A218" s="154"/>
      <c r="B218" s="154"/>
      <c r="C218" s="154"/>
      <c r="D218" s="154"/>
      <c r="E218" s="5" t="s">
        <v>82</v>
      </c>
      <c r="F218" s="5" t="s">
        <v>273</v>
      </c>
      <c r="G218" s="23">
        <v>680603</v>
      </c>
      <c r="H218" s="23"/>
      <c r="I218" s="23">
        <v>680603</v>
      </c>
      <c r="K218" s="89"/>
    </row>
    <row r="219" spans="1:11" s="3" customFormat="1" x14ac:dyDescent="0.25">
      <c r="A219" s="154"/>
      <c r="B219" s="154"/>
      <c r="C219" s="154"/>
      <c r="D219" s="154"/>
      <c r="E219" s="5" t="s">
        <v>83</v>
      </c>
      <c r="F219" s="5" t="s">
        <v>1055</v>
      </c>
      <c r="G219" s="23">
        <v>479454</v>
      </c>
      <c r="H219" s="23">
        <v>-5258</v>
      </c>
      <c r="I219" s="23">
        <v>474196</v>
      </c>
      <c r="J219" s="89"/>
      <c r="K219" s="89"/>
    </row>
    <row r="220" spans="1:11" s="3" customFormat="1" x14ac:dyDescent="0.25">
      <c r="A220" s="154"/>
      <c r="B220" s="154"/>
      <c r="C220" s="154"/>
      <c r="D220" s="154"/>
      <c r="E220" s="5" t="s">
        <v>84</v>
      </c>
      <c r="F220" s="5" t="s">
        <v>275</v>
      </c>
      <c r="G220" s="23">
        <v>667513</v>
      </c>
      <c r="H220" s="23">
        <v>39895</v>
      </c>
      <c r="I220" s="23">
        <v>707408</v>
      </c>
    </row>
    <row r="221" spans="1:11" s="3" customFormat="1" x14ac:dyDescent="0.25">
      <c r="A221" s="154"/>
      <c r="B221" s="154"/>
      <c r="C221" s="154"/>
      <c r="D221" s="154"/>
      <c r="E221" s="5" t="s">
        <v>85</v>
      </c>
      <c r="F221" s="5" t="s">
        <v>276</v>
      </c>
      <c r="G221" s="23">
        <v>446544</v>
      </c>
      <c r="H221" s="23">
        <v>-10832</v>
      </c>
      <c r="I221" s="23">
        <v>435712</v>
      </c>
    </row>
    <row r="222" spans="1:11" s="3" customFormat="1" x14ac:dyDescent="0.25">
      <c r="A222" s="154"/>
      <c r="B222" s="154"/>
      <c r="C222" s="154"/>
      <c r="D222" s="154"/>
      <c r="E222" s="5" t="s">
        <v>86</v>
      </c>
      <c r="F222" s="5" t="s">
        <v>277</v>
      </c>
      <c r="G222" s="23">
        <v>744520</v>
      </c>
      <c r="H222" s="23">
        <v>22443</v>
      </c>
      <c r="I222" s="23">
        <v>766963</v>
      </c>
    </row>
    <row r="223" spans="1:11" s="3" customFormat="1" x14ac:dyDescent="0.25">
      <c r="A223" s="154"/>
      <c r="B223" s="154"/>
      <c r="C223" s="154"/>
      <c r="D223" s="154"/>
      <c r="E223" s="5" t="s">
        <v>128</v>
      </c>
      <c r="F223" s="5" t="s">
        <v>207</v>
      </c>
      <c r="G223" s="23">
        <v>661066</v>
      </c>
      <c r="H223" s="23">
        <v>6186</v>
      </c>
      <c r="I223" s="23">
        <v>667252</v>
      </c>
    </row>
    <row r="224" spans="1:11" s="3" customFormat="1" x14ac:dyDescent="0.25">
      <c r="A224" s="154"/>
      <c r="B224" s="154"/>
      <c r="C224" s="154"/>
      <c r="D224" s="154"/>
      <c r="E224" s="5" t="s">
        <v>148</v>
      </c>
      <c r="F224" s="5" t="s">
        <v>278</v>
      </c>
      <c r="G224" s="23">
        <v>594696</v>
      </c>
      <c r="H224" s="23">
        <v>-1885</v>
      </c>
      <c r="I224" s="23">
        <v>592811</v>
      </c>
    </row>
    <row r="225" spans="1:9" s="3" customFormat="1" x14ac:dyDescent="0.25">
      <c r="A225" s="154"/>
      <c r="B225" s="154"/>
      <c r="C225" s="154"/>
      <c r="D225" s="154"/>
      <c r="E225" s="5" t="s">
        <v>137</v>
      </c>
      <c r="F225" s="5" t="s">
        <v>279</v>
      </c>
      <c r="G225" s="23">
        <v>615562</v>
      </c>
      <c r="H225" s="23">
        <v>11354</v>
      </c>
      <c r="I225" s="23">
        <v>626916</v>
      </c>
    </row>
    <row r="226" spans="1:9" s="3" customFormat="1" x14ac:dyDescent="0.25">
      <c r="A226" s="154"/>
      <c r="B226" s="154"/>
      <c r="C226" s="154"/>
      <c r="D226" s="154"/>
      <c r="E226" s="5" t="s">
        <v>143</v>
      </c>
      <c r="F226" s="5" t="s">
        <v>280</v>
      </c>
      <c r="G226" s="23">
        <v>391148</v>
      </c>
      <c r="H226" s="23">
        <v>2066</v>
      </c>
      <c r="I226" s="23">
        <v>393214</v>
      </c>
    </row>
    <row r="227" spans="1:9" s="3" customFormat="1" x14ac:dyDescent="0.25">
      <c r="A227" s="154"/>
      <c r="B227" s="154"/>
      <c r="C227" s="154"/>
      <c r="D227" s="154"/>
      <c r="E227" s="5" t="s">
        <v>144</v>
      </c>
      <c r="F227" s="5" t="s">
        <v>281</v>
      </c>
      <c r="G227" s="23">
        <v>175084</v>
      </c>
      <c r="H227" s="23">
        <v>-1984</v>
      </c>
      <c r="I227" s="23">
        <v>173100</v>
      </c>
    </row>
    <row r="228" spans="1:9" s="3" customFormat="1" x14ac:dyDescent="0.25">
      <c r="A228" s="154"/>
      <c r="B228" s="154"/>
      <c r="C228" s="154"/>
      <c r="D228" s="154"/>
      <c r="E228" s="5" t="s">
        <v>535</v>
      </c>
      <c r="F228" s="5" t="s">
        <v>534</v>
      </c>
      <c r="G228" s="23">
        <v>80856</v>
      </c>
      <c r="H228" s="23"/>
      <c r="I228" s="23">
        <v>80856</v>
      </c>
    </row>
    <row r="229" spans="1:9" s="3" customFormat="1" x14ac:dyDescent="0.25">
      <c r="A229" s="154"/>
      <c r="B229" s="154"/>
      <c r="C229" s="154"/>
      <c r="D229" s="154"/>
      <c r="E229" s="5" t="s">
        <v>533</v>
      </c>
      <c r="F229" s="5" t="s">
        <v>532</v>
      </c>
      <c r="G229" s="23">
        <v>71104</v>
      </c>
      <c r="H229" s="23"/>
      <c r="I229" s="23">
        <v>71104</v>
      </c>
    </row>
    <row r="230" spans="1:9" s="3" customFormat="1" x14ac:dyDescent="0.25">
      <c r="A230" s="154"/>
      <c r="B230" s="154"/>
      <c r="C230" s="154" t="s">
        <v>87</v>
      </c>
      <c r="D230" s="154" t="s">
        <v>333</v>
      </c>
      <c r="E230" s="5" t="s">
        <v>88</v>
      </c>
      <c r="F230" s="5" t="s">
        <v>115</v>
      </c>
      <c r="G230" s="23">
        <v>1550623</v>
      </c>
      <c r="H230" s="23">
        <v>31980</v>
      </c>
      <c r="I230" s="23">
        <v>1582603</v>
      </c>
    </row>
    <row r="231" spans="1:9" s="3" customFormat="1" x14ac:dyDescent="0.25">
      <c r="A231" s="154"/>
      <c r="B231" s="154"/>
      <c r="C231" s="154"/>
      <c r="D231" s="154"/>
      <c r="E231" s="5" t="s">
        <v>89</v>
      </c>
      <c r="F231" s="5" t="s">
        <v>283</v>
      </c>
      <c r="G231" s="23">
        <v>1090648</v>
      </c>
      <c r="H231" s="23">
        <v>12397</v>
      </c>
      <c r="I231" s="23">
        <v>1103045</v>
      </c>
    </row>
    <row r="232" spans="1:9" s="3" customFormat="1" x14ac:dyDescent="0.25">
      <c r="A232" s="154"/>
      <c r="B232" s="154"/>
      <c r="C232" s="154"/>
      <c r="D232" s="154"/>
      <c r="E232" s="5" t="s">
        <v>90</v>
      </c>
      <c r="F232" s="5" t="s">
        <v>284</v>
      </c>
      <c r="G232" s="23">
        <v>1136275</v>
      </c>
      <c r="H232" s="23">
        <v>3422</v>
      </c>
      <c r="I232" s="23">
        <v>1139697</v>
      </c>
    </row>
    <row r="233" spans="1:9" s="3" customFormat="1" x14ac:dyDescent="0.25">
      <c r="A233" s="154"/>
      <c r="B233" s="154"/>
      <c r="C233" s="154"/>
      <c r="D233" s="154"/>
      <c r="E233" s="5" t="s">
        <v>91</v>
      </c>
      <c r="F233" s="5" t="s">
        <v>285</v>
      </c>
      <c r="G233" s="23">
        <v>2364127</v>
      </c>
      <c r="H233" s="23">
        <v>19415</v>
      </c>
      <c r="I233" s="23">
        <v>2383542</v>
      </c>
    </row>
    <row r="234" spans="1:9" s="3" customFormat="1" x14ac:dyDescent="0.25">
      <c r="A234" s="154"/>
      <c r="B234" s="154"/>
      <c r="C234" s="154"/>
      <c r="D234" s="154"/>
      <c r="E234" s="5" t="s">
        <v>92</v>
      </c>
      <c r="F234" s="5" t="s">
        <v>286</v>
      </c>
      <c r="G234" s="23">
        <v>778515</v>
      </c>
      <c r="H234" s="23">
        <v>1480</v>
      </c>
      <c r="I234" s="23">
        <v>779995</v>
      </c>
    </row>
    <row r="235" spans="1:9" s="3" customFormat="1" x14ac:dyDescent="0.25">
      <c r="A235" s="154"/>
      <c r="B235" s="154"/>
      <c r="C235" s="154"/>
      <c r="D235" s="154"/>
      <c r="E235" s="5" t="s">
        <v>93</v>
      </c>
      <c r="F235" s="5" t="s">
        <v>287</v>
      </c>
      <c r="G235" s="23">
        <v>117600</v>
      </c>
      <c r="H235" s="23">
        <v>-14183</v>
      </c>
      <c r="I235" s="23">
        <v>103417</v>
      </c>
    </row>
    <row r="236" spans="1:9" s="3" customFormat="1" x14ac:dyDescent="0.25">
      <c r="A236" s="154"/>
      <c r="B236" s="154"/>
      <c r="C236" s="154"/>
      <c r="D236" s="154"/>
      <c r="E236" s="5" t="s">
        <v>94</v>
      </c>
      <c r="F236" s="5" t="s">
        <v>288</v>
      </c>
      <c r="G236" s="23">
        <v>499077</v>
      </c>
      <c r="H236" s="23">
        <v>-3468</v>
      </c>
      <c r="I236" s="23">
        <v>495609</v>
      </c>
    </row>
    <row r="237" spans="1:9" s="3" customFormat="1" x14ac:dyDescent="0.25">
      <c r="A237" s="154"/>
      <c r="B237" s="154"/>
      <c r="C237" s="154"/>
      <c r="D237" s="154"/>
      <c r="E237" s="5" t="s">
        <v>129</v>
      </c>
      <c r="F237" s="5" t="s">
        <v>176</v>
      </c>
      <c r="G237" s="23">
        <v>937523</v>
      </c>
      <c r="H237" s="23">
        <v>7986</v>
      </c>
      <c r="I237" s="23">
        <v>945509</v>
      </c>
    </row>
    <row r="238" spans="1:9" s="3" customFormat="1" x14ac:dyDescent="0.25">
      <c r="A238" s="154"/>
      <c r="B238" s="154"/>
      <c r="C238" s="154"/>
      <c r="D238" s="154"/>
      <c r="E238" s="5" t="s">
        <v>149</v>
      </c>
      <c r="F238" s="5" t="s">
        <v>289</v>
      </c>
      <c r="G238" s="23">
        <v>766019</v>
      </c>
      <c r="H238" s="23">
        <v>89</v>
      </c>
      <c r="I238" s="23">
        <v>766108</v>
      </c>
    </row>
    <row r="239" spans="1:9" s="3" customFormat="1" x14ac:dyDescent="0.25">
      <c r="A239" s="154"/>
      <c r="B239" s="154"/>
      <c r="C239" s="154"/>
      <c r="D239" s="154"/>
      <c r="E239" s="5" t="s">
        <v>150</v>
      </c>
      <c r="F239" s="5" t="s">
        <v>138</v>
      </c>
      <c r="G239" s="23">
        <v>1124666</v>
      </c>
      <c r="H239" s="23">
        <v>-17986</v>
      </c>
      <c r="I239" s="23">
        <v>1106680</v>
      </c>
    </row>
    <row r="240" spans="1:9" s="3" customFormat="1" x14ac:dyDescent="0.25">
      <c r="A240" s="154"/>
      <c r="B240" s="154"/>
      <c r="C240" s="154"/>
      <c r="D240" s="154"/>
      <c r="E240" s="5" t="s">
        <v>151</v>
      </c>
      <c r="F240" s="5" t="s">
        <v>177</v>
      </c>
      <c r="G240" s="23">
        <v>407859</v>
      </c>
      <c r="H240" s="23">
        <v>-10940</v>
      </c>
      <c r="I240" s="23">
        <v>396919</v>
      </c>
    </row>
    <row r="241" spans="1:9" s="3" customFormat="1" x14ac:dyDescent="0.25">
      <c r="A241" s="154"/>
      <c r="B241" s="154"/>
      <c r="C241" s="154"/>
      <c r="D241" s="154"/>
      <c r="E241" s="5" t="s">
        <v>152</v>
      </c>
      <c r="F241" s="5" t="s">
        <v>172</v>
      </c>
      <c r="G241" s="23">
        <v>399927</v>
      </c>
      <c r="H241" s="23">
        <v>14423</v>
      </c>
      <c r="I241" s="23">
        <v>414350</v>
      </c>
    </row>
    <row r="242" spans="1:9" s="3" customFormat="1" x14ac:dyDescent="0.25">
      <c r="A242" s="154"/>
      <c r="B242" s="154"/>
      <c r="C242" s="154"/>
      <c r="D242" s="154"/>
      <c r="E242" s="5" t="s">
        <v>531</v>
      </c>
      <c r="F242" s="5" t="s">
        <v>530</v>
      </c>
      <c r="G242" s="23">
        <v>438046</v>
      </c>
      <c r="H242" s="23">
        <v>-31351</v>
      </c>
      <c r="I242" s="23">
        <v>406695</v>
      </c>
    </row>
    <row r="243" spans="1:9" s="3" customFormat="1" x14ac:dyDescent="0.25">
      <c r="A243" s="154"/>
      <c r="B243" s="154"/>
      <c r="C243" s="154"/>
      <c r="D243" s="154"/>
      <c r="E243" s="5" t="s">
        <v>529</v>
      </c>
      <c r="F243" s="5" t="s">
        <v>528</v>
      </c>
      <c r="G243" s="23">
        <v>74013</v>
      </c>
      <c r="H243" s="23">
        <v>12</v>
      </c>
      <c r="I243" s="23">
        <v>74025</v>
      </c>
    </row>
    <row r="244" spans="1:9" s="3" customFormat="1" x14ac:dyDescent="0.25">
      <c r="A244" s="154"/>
      <c r="B244" s="154"/>
      <c r="C244" s="154"/>
      <c r="D244" s="154"/>
      <c r="E244" s="5" t="s">
        <v>527</v>
      </c>
      <c r="F244" s="5" t="s">
        <v>526</v>
      </c>
      <c r="G244" s="23">
        <v>549306</v>
      </c>
      <c r="H244" s="23">
        <v>-40312</v>
      </c>
      <c r="I244" s="23">
        <v>508994</v>
      </c>
    </row>
    <row r="245" spans="1:9" s="3" customFormat="1" x14ac:dyDescent="0.25">
      <c r="A245" s="154"/>
      <c r="B245" s="154"/>
      <c r="C245" s="154"/>
      <c r="D245" s="154"/>
      <c r="E245" s="5">
        <v>9230</v>
      </c>
      <c r="F245" s="5" t="s">
        <v>922</v>
      </c>
      <c r="G245" s="23">
        <v>23949</v>
      </c>
      <c r="H245" s="23">
        <v>6400</v>
      </c>
      <c r="I245" s="23">
        <v>30349</v>
      </c>
    </row>
    <row r="246" spans="1:9" s="3" customFormat="1" x14ac:dyDescent="0.25">
      <c r="A246" s="154"/>
      <c r="B246" s="154"/>
      <c r="C246" s="154"/>
      <c r="D246" s="154"/>
      <c r="E246" s="5" t="s">
        <v>95</v>
      </c>
      <c r="F246" s="5" t="s">
        <v>248</v>
      </c>
      <c r="G246" s="23">
        <v>72013</v>
      </c>
      <c r="H246" s="23">
        <v>64301</v>
      </c>
      <c r="I246" s="23">
        <v>136314</v>
      </c>
    </row>
    <row r="247" spans="1:9" s="3" customFormat="1" x14ac:dyDescent="0.25">
      <c r="A247" s="154"/>
      <c r="B247" s="154"/>
      <c r="C247" s="154"/>
      <c r="D247" s="154"/>
      <c r="E247" s="5">
        <v>9232</v>
      </c>
      <c r="F247" s="5" t="s">
        <v>923</v>
      </c>
      <c r="G247" s="23">
        <v>12000</v>
      </c>
      <c r="H247" s="23">
        <v>14183</v>
      </c>
      <c r="I247" s="23">
        <v>26183</v>
      </c>
    </row>
    <row r="248" spans="1:9" s="3" customFormat="1" x14ac:dyDescent="0.25">
      <c r="A248" s="154"/>
      <c r="B248" s="154"/>
      <c r="C248" s="154" t="s">
        <v>96</v>
      </c>
      <c r="D248" s="154" t="s">
        <v>334</v>
      </c>
      <c r="E248" s="5" t="s">
        <v>97</v>
      </c>
      <c r="F248" s="5" t="s">
        <v>1056</v>
      </c>
      <c r="G248" s="23">
        <v>584748</v>
      </c>
      <c r="H248" s="23">
        <v>330244</v>
      </c>
      <c r="I248" s="23">
        <v>914992</v>
      </c>
    </row>
    <row r="249" spans="1:9" s="3" customFormat="1" x14ac:dyDescent="0.25">
      <c r="A249" s="154"/>
      <c r="B249" s="154"/>
      <c r="C249" s="154"/>
      <c r="D249" s="154"/>
      <c r="E249" s="5" t="s">
        <v>130</v>
      </c>
      <c r="F249" s="5" t="s">
        <v>131</v>
      </c>
      <c r="G249" s="23">
        <v>103985</v>
      </c>
      <c r="H249" s="23">
        <v>68020</v>
      </c>
      <c r="I249" s="23">
        <v>172005</v>
      </c>
    </row>
    <row r="250" spans="1:9" s="3" customFormat="1" x14ac:dyDescent="0.25">
      <c r="A250" s="154"/>
      <c r="B250" s="154"/>
      <c r="C250" s="154"/>
      <c r="D250" s="154"/>
      <c r="E250" s="5" t="s">
        <v>99</v>
      </c>
      <c r="F250" s="5" t="s">
        <v>98</v>
      </c>
      <c r="G250" s="23">
        <v>448963</v>
      </c>
      <c r="H250" s="23">
        <v>56439</v>
      </c>
      <c r="I250" s="23">
        <v>505402</v>
      </c>
    </row>
    <row r="251" spans="1:9" s="3" customFormat="1" x14ac:dyDescent="0.25">
      <c r="A251" s="154"/>
      <c r="B251" s="154"/>
      <c r="C251" s="154"/>
      <c r="D251" s="154"/>
      <c r="E251" s="5" t="s">
        <v>100</v>
      </c>
      <c r="F251" s="5" t="s">
        <v>291</v>
      </c>
      <c r="G251" s="23">
        <v>1132112</v>
      </c>
      <c r="H251" s="23">
        <v>87567</v>
      </c>
      <c r="I251" s="23">
        <v>1219679</v>
      </c>
    </row>
    <row r="252" spans="1:9" s="3" customFormat="1" x14ac:dyDescent="0.25">
      <c r="A252" s="154"/>
      <c r="B252" s="154"/>
      <c r="C252" s="154"/>
      <c r="D252" s="154"/>
      <c r="E252" s="5" t="s">
        <v>153</v>
      </c>
      <c r="F252" s="5" t="s">
        <v>292</v>
      </c>
      <c r="G252" s="23">
        <v>73508</v>
      </c>
      <c r="H252" s="23">
        <v>80264</v>
      </c>
      <c r="I252" s="23">
        <v>153772</v>
      </c>
    </row>
    <row r="253" spans="1:9" s="3" customFormat="1" x14ac:dyDescent="0.25">
      <c r="A253" s="154"/>
      <c r="B253" s="154"/>
      <c r="C253" s="154"/>
      <c r="D253" s="154"/>
      <c r="E253" s="5" t="s">
        <v>154</v>
      </c>
      <c r="F253" s="5" t="s">
        <v>293</v>
      </c>
      <c r="G253" s="23">
        <v>131773</v>
      </c>
      <c r="H253" s="23">
        <v>78520</v>
      </c>
      <c r="I253" s="23">
        <v>210293</v>
      </c>
    </row>
    <row r="254" spans="1:9" s="3" customFormat="1" ht="31.5" x14ac:dyDescent="0.25">
      <c r="A254" s="154"/>
      <c r="B254" s="154"/>
      <c r="C254" s="154"/>
      <c r="D254" s="154"/>
      <c r="E254" s="5" t="s">
        <v>155</v>
      </c>
      <c r="F254" s="5" t="s">
        <v>282</v>
      </c>
      <c r="G254" s="23">
        <v>49618</v>
      </c>
      <c r="H254" s="23">
        <v>13918</v>
      </c>
      <c r="I254" s="23">
        <v>63536</v>
      </c>
    </row>
    <row r="255" spans="1:9" s="3" customFormat="1" ht="31.5" x14ac:dyDescent="0.25">
      <c r="A255" s="154"/>
      <c r="B255" s="154"/>
      <c r="C255" s="31" t="s">
        <v>924</v>
      </c>
      <c r="D255" s="31" t="s">
        <v>925</v>
      </c>
      <c r="E255" s="5">
        <v>9610</v>
      </c>
      <c r="F255" s="5" t="s">
        <v>926</v>
      </c>
      <c r="G255" s="23">
        <v>463069</v>
      </c>
      <c r="H255" s="23">
        <v>13950</v>
      </c>
      <c r="I255" s="23">
        <v>477019</v>
      </c>
    </row>
    <row r="256" spans="1:9" s="3" customFormat="1" x14ac:dyDescent="0.25">
      <c r="A256" s="154"/>
      <c r="B256" s="154"/>
      <c r="C256" s="154" t="s">
        <v>927</v>
      </c>
      <c r="D256" s="154" t="s">
        <v>928</v>
      </c>
      <c r="E256" s="5" t="s">
        <v>929</v>
      </c>
      <c r="F256" s="5" t="s">
        <v>930</v>
      </c>
      <c r="G256" s="23">
        <v>119771</v>
      </c>
      <c r="H256" s="23"/>
      <c r="I256" s="23">
        <v>119771</v>
      </c>
    </row>
    <row r="257" spans="1:9" s="3" customFormat="1" x14ac:dyDescent="0.25">
      <c r="A257" s="154"/>
      <c r="B257" s="154"/>
      <c r="C257" s="154"/>
      <c r="D257" s="154"/>
      <c r="E257" s="5" t="s">
        <v>931</v>
      </c>
      <c r="F257" s="5" t="s">
        <v>932</v>
      </c>
      <c r="G257" s="23">
        <v>64985</v>
      </c>
      <c r="H257" s="23"/>
      <c r="I257" s="23">
        <v>64985</v>
      </c>
    </row>
    <row r="258" spans="1:9" s="3" customFormat="1" x14ac:dyDescent="0.25">
      <c r="A258" s="154"/>
      <c r="B258" s="154"/>
      <c r="C258" s="154"/>
      <c r="D258" s="154"/>
      <c r="E258" s="5" t="s">
        <v>933</v>
      </c>
      <c r="F258" s="5" t="s">
        <v>934</v>
      </c>
      <c r="G258" s="23">
        <v>109953</v>
      </c>
      <c r="H258" s="23"/>
      <c r="I258" s="23">
        <v>109953</v>
      </c>
    </row>
    <row r="259" spans="1:9" s="3" customFormat="1" x14ac:dyDescent="0.25">
      <c r="A259" s="154"/>
      <c r="B259" s="154"/>
      <c r="C259" s="154"/>
      <c r="D259" s="154"/>
      <c r="E259" s="5" t="s">
        <v>935</v>
      </c>
      <c r="F259" s="5" t="s">
        <v>936</v>
      </c>
      <c r="G259" s="23">
        <v>71021</v>
      </c>
      <c r="H259" s="23"/>
      <c r="I259" s="23">
        <v>71021</v>
      </c>
    </row>
    <row r="260" spans="1:9" s="3" customFormat="1" ht="31.5" x14ac:dyDescent="0.25">
      <c r="A260" s="154"/>
      <c r="B260" s="154"/>
      <c r="C260" s="154"/>
      <c r="D260" s="154"/>
      <c r="E260" s="5" t="s">
        <v>937</v>
      </c>
      <c r="F260" s="5" t="s">
        <v>938</v>
      </c>
      <c r="G260" s="23">
        <v>44269</v>
      </c>
      <c r="H260" s="23"/>
      <c r="I260" s="23">
        <v>44269</v>
      </c>
    </row>
    <row r="261" spans="1:9" s="3" customFormat="1" x14ac:dyDescent="0.25">
      <c r="A261" s="154"/>
      <c r="B261" s="154"/>
      <c r="C261" s="154"/>
      <c r="D261" s="154"/>
      <c r="E261" s="5" t="s">
        <v>939</v>
      </c>
      <c r="F261" s="5" t="s">
        <v>940</v>
      </c>
      <c r="G261" s="23">
        <v>67230</v>
      </c>
      <c r="H261" s="23"/>
      <c r="I261" s="23">
        <v>67230</v>
      </c>
    </row>
    <row r="262" spans="1:9" s="3" customFormat="1" x14ac:dyDescent="0.25">
      <c r="A262" s="154"/>
      <c r="B262" s="154"/>
      <c r="C262" s="154"/>
      <c r="D262" s="154"/>
      <c r="E262" s="5" t="s">
        <v>941</v>
      </c>
      <c r="F262" s="5" t="s">
        <v>942</v>
      </c>
      <c r="G262" s="23">
        <v>112713</v>
      </c>
      <c r="H262" s="23"/>
      <c r="I262" s="23">
        <v>112713</v>
      </c>
    </row>
    <row r="263" spans="1:9" s="3" customFormat="1" x14ac:dyDescent="0.25">
      <c r="A263" s="154"/>
      <c r="B263" s="154"/>
      <c r="C263" s="154"/>
      <c r="D263" s="154"/>
      <c r="E263" s="5" t="s">
        <v>943</v>
      </c>
      <c r="F263" s="5" t="s">
        <v>944</v>
      </c>
      <c r="G263" s="23">
        <v>80383</v>
      </c>
      <c r="H263" s="23"/>
      <c r="I263" s="23">
        <v>80383</v>
      </c>
    </row>
    <row r="264" spans="1:9" s="3" customFormat="1" x14ac:dyDescent="0.25">
      <c r="A264" s="154"/>
      <c r="B264" s="154"/>
      <c r="C264" s="154"/>
      <c r="D264" s="154"/>
      <c r="E264" s="5" t="s">
        <v>945</v>
      </c>
      <c r="F264" s="5" t="s">
        <v>946</v>
      </c>
      <c r="G264" s="23">
        <v>78954</v>
      </c>
      <c r="H264" s="23"/>
      <c r="I264" s="23">
        <v>78954</v>
      </c>
    </row>
    <row r="265" spans="1:9" s="3" customFormat="1" x14ac:dyDescent="0.25">
      <c r="A265" s="154"/>
      <c r="B265" s="154"/>
      <c r="C265" s="154"/>
      <c r="D265" s="154"/>
      <c r="E265" s="5" t="s">
        <v>947</v>
      </c>
      <c r="F265" s="5" t="s">
        <v>948</v>
      </c>
      <c r="G265" s="23">
        <v>90817</v>
      </c>
      <c r="H265" s="23"/>
      <c r="I265" s="23">
        <v>90817</v>
      </c>
    </row>
    <row r="266" spans="1:9" s="3" customFormat="1" x14ac:dyDescent="0.25">
      <c r="A266" s="154"/>
      <c r="B266" s="154"/>
      <c r="C266" s="154"/>
      <c r="D266" s="154"/>
      <c r="E266" s="5" t="s">
        <v>949</v>
      </c>
      <c r="F266" s="5" t="s">
        <v>950</v>
      </c>
      <c r="G266" s="23">
        <v>68594</v>
      </c>
      <c r="H266" s="23"/>
      <c r="I266" s="23">
        <v>68594</v>
      </c>
    </row>
    <row r="267" spans="1:9" s="3" customFormat="1" ht="31.5" x14ac:dyDescent="0.25">
      <c r="A267" s="154"/>
      <c r="B267" s="154"/>
      <c r="C267" s="154"/>
      <c r="D267" s="154"/>
      <c r="E267" s="5" t="s">
        <v>951</v>
      </c>
      <c r="F267" s="5" t="s">
        <v>952</v>
      </c>
      <c r="G267" s="23">
        <v>20059</v>
      </c>
      <c r="H267" s="23"/>
      <c r="I267" s="23">
        <v>20059</v>
      </c>
    </row>
    <row r="268" spans="1:9" s="3" customFormat="1" x14ac:dyDescent="0.25">
      <c r="A268" s="154"/>
      <c r="B268" s="154"/>
      <c r="C268" s="154"/>
      <c r="D268" s="154"/>
      <c r="E268" s="5" t="s">
        <v>953</v>
      </c>
      <c r="F268" s="5" t="s">
        <v>954</v>
      </c>
      <c r="G268" s="23">
        <v>94684</v>
      </c>
      <c r="H268" s="23"/>
      <c r="I268" s="23">
        <v>94684</v>
      </c>
    </row>
    <row r="269" spans="1:9" s="3" customFormat="1" ht="31.5" x14ac:dyDescent="0.25">
      <c r="A269" s="154"/>
      <c r="B269" s="154"/>
      <c r="C269" s="154"/>
      <c r="D269" s="154"/>
      <c r="E269" s="5" t="s">
        <v>955</v>
      </c>
      <c r="F269" s="5" t="s">
        <v>956</v>
      </c>
      <c r="G269" s="23">
        <v>143444</v>
      </c>
      <c r="H269" s="23"/>
      <c r="I269" s="23">
        <v>143444</v>
      </c>
    </row>
    <row r="270" spans="1:9" s="3" customFormat="1" x14ac:dyDescent="0.25">
      <c r="A270" s="154"/>
      <c r="B270" s="154"/>
      <c r="C270" s="154"/>
      <c r="D270" s="154"/>
      <c r="E270" s="5" t="s">
        <v>957</v>
      </c>
      <c r="F270" s="5" t="s">
        <v>958</v>
      </c>
      <c r="G270" s="23">
        <v>140406</v>
      </c>
      <c r="H270" s="23"/>
      <c r="I270" s="23">
        <v>140406</v>
      </c>
    </row>
    <row r="271" spans="1:9" s="3" customFormat="1" ht="31.5" x14ac:dyDescent="0.25">
      <c r="A271" s="154"/>
      <c r="B271" s="154"/>
      <c r="C271" s="154"/>
      <c r="D271" s="154"/>
      <c r="E271" s="5" t="s">
        <v>959</v>
      </c>
      <c r="F271" s="5" t="s">
        <v>960</v>
      </c>
      <c r="G271" s="23">
        <v>265170</v>
      </c>
      <c r="H271" s="23"/>
      <c r="I271" s="23">
        <v>265170</v>
      </c>
    </row>
    <row r="272" spans="1:9" s="3" customFormat="1" x14ac:dyDescent="0.25">
      <c r="A272" s="154"/>
      <c r="B272" s="154"/>
      <c r="C272" s="154"/>
      <c r="D272" s="154"/>
      <c r="E272" s="5" t="s">
        <v>961</v>
      </c>
      <c r="F272" s="5" t="s">
        <v>962</v>
      </c>
      <c r="G272" s="23">
        <v>64828</v>
      </c>
      <c r="H272" s="23"/>
      <c r="I272" s="23">
        <v>64828</v>
      </c>
    </row>
    <row r="273" spans="1:11" s="3" customFormat="1" x14ac:dyDescent="0.25">
      <c r="A273" s="154"/>
      <c r="B273" s="154"/>
      <c r="C273" s="154"/>
      <c r="D273" s="154"/>
      <c r="E273" s="5" t="s">
        <v>963</v>
      </c>
      <c r="F273" s="5" t="s">
        <v>964</v>
      </c>
      <c r="G273" s="23">
        <v>34822</v>
      </c>
      <c r="H273" s="23"/>
      <c r="I273" s="23">
        <v>34822</v>
      </c>
    </row>
    <row r="274" spans="1:11" s="3" customFormat="1" x14ac:dyDescent="0.25">
      <c r="A274" s="154"/>
      <c r="B274" s="154"/>
      <c r="C274" s="154"/>
      <c r="D274" s="154"/>
      <c r="E274" s="5" t="s">
        <v>965</v>
      </c>
      <c r="F274" s="5" t="s">
        <v>966</v>
      </c>
      <c r="G274" s="23">
        <v>89083</v>
      </c>
      <c r="H274" s="23"/>
      <c r="I274" s="23">
        <v>89083</v>
      </c>
    </row>
    <row r="275" spans="1:11" s="3" customFormat="1" x14ac:dyDescent="0.25">
      <c r="A275" s="154"/>
      <c r="B275" s="154"/>
      <c r="C275" s="154"/>
      <c r="D275" s="154"/>
      <c r="E275" s="5" t="s">
        <v>967</v>
      </c>
      <c r="F275" s="5" t="s">
        <v>968</v>
      </c>
      <c r="G275" s="23">
        <v>80470</v>
      </c>
      <c r="H275" s="23"/>
      <c r="I275" s="23">
        <v>80470</v>
      </c>
    </row>
    <row r="276" spans="1:11" s="3" customFormat="1" x14ac:dyDescent="0.25">
      <c r="A276" s="154"/>
      <c r="B276" s="154"/>
      <c r="C276" s="154"/>
      <c r="D276" s="154"/>
      <c r="E276" s="5" t="s">
        <v>969</v>
      </c>
      <c r="F276" s="5" t="s">
        <v>970</v>
      </c>
      <c r="G276" s="23">
        <v>111497</v>
      </c>
      <c r="H276" s="23"/>
      <c r="I276" s="23">
        <v>111497</v>
      </c>
    </row>
    <row r="277" spans="1:11" s="3" customFormat="1" x14ac:dyDescent="0.25">
      <c r="A277" s="154"/>
      <c r="B277" s="154"/>
      <c r="C277" s="154"/>
      <c r="D277" s="154"/>
      <c r="E277" s="5" t="s">
        <v>971</v>
      </c>
      <c r="F277" s="5" t="s">
        <v>972</v>
      </c>
      <c r="G277" s="23">
        <v>61449</v>
      </c>
      <c r="H277" s="23"/>
      <c r="I277" s="23">
        <v>61449</v>
      </c>
    </row>
    <row r="278" spans="1:11" s="3" customFormat="1" ht="47.25" x14ac:dyDescent="0.25">
      <c r="A278" s="154"/>
      <c r="B278" s="154"/>
      <c r="C278" s="31" t="s">
        <v>973</v>
      </c>
      <c r="D278" s="31" t="s">
        <v>974</v>
      </c>
      <c r="E278" s="5">
        <v>9630</v>
      </c>
      <c r="F278" s="5" t="s">
        <v>975</v>
      </c>
      <c r="G278" s="23">
        <v>1300</v>
      </c>
      <c r="H278" s="23"/>
      <c r="I278" s="23">
        <v>1300</v>
      </c>
    </row>
    <row r="279" spans="1:11" s="3" customFormat="1" x14ac:dyDescent="0.25">
      <c r="A279" s="154"/>
      <c r="B279" s="154"/>
      <c r="C279" s="154" t="s">
        <v>101</v>
      </c>
      <c r="D279" s="154" t="s">
        <v>102</v>
      </c>
      <c r="E279" s="5" t="s">
        <v>103</v>
      </c>
      <c r="F279" s="5" t="s">
        <v>294</v>
      </c>
      <c r="G279" s="23">
        <v>516504</v>
      </c>
      <c r="H279" s="23"/>
      <c r="I279" s="23">
        <v>516504</v>
      </c>
    </row>
    <row r="280" spans="1:11" s="3" customFormat="1" x14ac:dyDescent="0.25">
      <c r="A280" s="154"/>
      <c r="B280" s="154"/>
      <c r="C280" s="154"/>
      <c r="D280" s="154"/>
      <c r="E280" s="5" t="s">
        <v>119</v>
      </c>
      <c r="F280" s="5" t="s">
        <v>295</v>
      </c>
      <c r="G280" s="23">
        <v>157884</v>
      </c>
      <c r="H280" s="23"/>
      <c r="I280" s="23">
        <v>157884</v>
      </c>
    </row>
    <row r="281" spans="1:11" s="3" customFormat="1" x14ac:dyDescent="0.25">
      <c r="A281" s="154" t="s">
        <v>296</v>
      </c>
      <c r="B281" s="154" t="s">
        <v>105</v>
      </c>
      <c r="C281" s="155" t="s">
        <v>319</v>
      </c>
      <c r="D281" s="156"/>
      <c r="E281" s="156"/>
      <c r="F281" s="157"/>
      <c r="G281" s="22">
        <v>8231960</v>
      </c>
      <c r="H281" s="22">
        <v>95133</v>
      </c>
      <c r="I281" s="22">
        <v>8327093</v>
      </c>
      <c r="J281" s="89"/>
      <c r="K281" s="89"/>
    </row>
    <row r="282" spans="1:11" s="3" customFormat="1" x14ac:dyDescent="0.25">
      <c r="A282" s="154"/>
      <c r="B282" s="154"/>
      <c r="C282" s="154" t="s">
        <v>104</v>
      </c>
      <c r="D282" s="154" t="s">
        <v>335</v>
      </c>
      <c r="E282" s="5" t="s">
        <v>106</v>
      </c>
      <c r="F282" s="5" t="s">
        <v>297</v>
      </c>
      <c r="G282" s="23">
        <v>4596690</v>
      </c>
      <c r="H282" s="23">
        <v>42060</v>
      </c>
      <c r="I282" s="23">
        <v>4638750</v>
      </c>
    </row>
    <row r="283" spans="1:11" s="3" customFormat="1" x14ac:dyDescent="0.25">
      <c r="A283" s="154"/>
      <c r="B283" s="154"/>
      <c r="C283" s="154"/>
      <c r="D283" s="154"/>
      <c r="E283" s="5" t="s">
        <v>912</v>
      </c>
      <c r="F283" s="5" t="s">
        <v>908</v>
      </c>
      <c r="G283" s="23">
        <v>24740</v>
      </c>
      <c r="H283" s="23">
        <v>20000</v>
      </c>
      <c r="I283" s="23">
        <v>44740</v>
      </c>
    </row>
    <row r="284" spans="1:11" s="3" customFormat="1" x14ac:dyDescent="0.25">
      <c r="A284" s="154"/>
      <c r="B284" s="154"/>
      <c r="C284" s="154"/>
      <c r="D284" s="154"/>
      <c r="E284" s="5" t="s">
        <v>976</v>
      </c>
      <c r="F284" s="5" t="s">
        <v>977</v>
      </c>
      <c r="G284" s="23">
        <v>450490</v>
      </c>
      <c r="H284" s="23"/>
      <c r="I284" s="23">
        <v>450490</v>
      </c>
    </row>
    <row r="285" spans="1:11" s="3" customFormat="1" x14ac:dyDescent="0.25">
      <c r="A285" s="154"/>
      <c r="B285" s="154"/>
      <c r="C285" s="154"/>
      <c r="D285" s="154"/>
      <c r="E285" s="5" t="s">
        <v>116</v>
      </c>
      <c r="F285" s="5" t="s">
        <v>298</v>
      </c>
      <c r="G285" s="23">
        <v>589857</v>
      </c>
      <c r="H285" s="23"/>
      <c r="I285" s="23">
        <v>589857</v>
      </c>
    </row>
    <row r="286" spans="1:11" s="3" customFormat="1" ht="31.5" x14ac:dyDescent="0.25">
      <c r="A286" s="154"/>
      <c r="B286" s="154"/>
      <c r="C286" s="154"/>
      <c r="D286" s="154"/>
      <c r="E286" s="5" t="s">
        <v>107</v>
      </c>
      <c r="F286" s="5" t="s">
        <v>299</v>
      </c>
      <c r="G286" s="23">
        <v>541286</v>
      </c>
      <c r="H286" s="23"/>
      <c r="I286" s="23">
        <v>541286</v>
      </c>
    </row>
    <row r="287" spans="1:11" s="3" customFormat="1" x14ac:dyDescent="0.25">
      <c r="A287" s="154"/>
      <c r="B287" s="154"/>
      <c r="C287" s="154"/>
      <c r="D287" s="154"/>
      <c r="E287" s="5" t="s">
        <v>120</v>
      </c>
      <c r="F287" s="5" t="s">
        <v>300</v>
      </c>
      <c r="G287" s="23">
        <v>36438</v>
      </c>
      <c r="H287" s="23"/>
      <c r="I287" s="23">
        <v>36438</v>
      </c>
    </row>
    <row r="288" spans="1:11" s="3" customFormat="1" x14ac:dyDescent="0.25">
      <c r="A288" s="154"/>
      <c r="B288" s="154"/>
      <c r="C288" s="154"/>
      <c r="D288" s="154"/>
      <c r="E288" s="5" t="s">
        <v>108</v>
      </c>
      <c r="F288" s="5" t="s">
        <v>180</v>
      </c>
      <c r="G288" s="23">
        <v>378131</v>
      </c>
      <c r="H288" s="23">
        <v>17169</v>
      </c>
      <c r="I288" s="23">
        <v>395300</v>
      </c>
    </row>
    <row r="289" spans="1:9" s="3" customFormat="1" x14ac:dyDescent="0.25">
      <c r="A289" s="154"/>
      <c r="B289" s="154"/>
      <c r="C289" s="154"/>
      <c r="D289" s="154"/>
      <c r="E289" s="5" t="s">
        <v>183</v>
      </c>
      <c r="F289" s="5" t="s">
        <v>301</v>
      </c>
      <c r="G289" s="23">
        <v>152651</v>
      </c>
      <c r="H289" s="23"/>
      <c r="I289" s="23">
        <v>152651</v>
      </c>
    </row>
    <row r="290" spans="1:9" s="3" customFormat="1" x14ac:dyDescent="0.25">
      <c r="A290" s="154"/>
      <c r="B290" s="154"/>
      <c r="C290" s="154"/>
      <c r="D290" s="154"/>
      <c r="E290" s="5" t="s">
        <v>132</v>
      </c>
      <c r="F290" s="5" t="s">
        <v>179</v>
      </c>
      <c r="G290" s="23">
        <v>353531</v>
      </c>
      <c r="H290" s="23">
        <v>-6896</v>
      </c>
      <c r="I290" s="23">
        <v>346635</v>
      </c>
    </row>
    <row r="291" spans="1:9" s="3" customFormat="1" x14ac:dyDescent="0.25">
      <c r="A291" s="154"/>
      <c r="B291" s="154"/>
      <c r="C291" s="154"/>
      <c r="D291" s="154"/>
      <c r="E291" s="5" t="s">
        <v>145</v>
      </c>
      <c r="F291" s="5" t="s">
        <v>178</v>
      </c>
      <c r="G291" s="23">
        <v>266764</v>
      </c>
      <c r="H291" s="23">
        <v>-1985</v>
      </c>
      <c r="I291" s="23">
        <v>264779</v>
      </c>
    </row>
    <row r="292" spans="1:9" s="3" customFormat="1" hidden="1" x14ac:dyDescent="0.25">
      <c r="A292" s="154"/>
      <c r="B292" s="154"/>
      <c r="C292" s="154"/>
      <c r="D292" s="154"/>
      <c r="E292" s="5" t="s">
        <v>146</v>
      </c>
      <c r="F292" s="5" t="s">
        <v>182</v>
      </c>
      <c r="G292" s="23"/>
      <c r="H292" s="23"/>
      <c r="I292" s="23">
        <v>0</v>
      </c>
    </row>
    <row r="293" spans="1:9" s="3" customFormat="1" x14ac:dyDescent="0.25">
      <c r="A293" s="154"/>
      <c r="B293" s="154"/>
      <c r="C293" s="154"/>
      <c r="D293" s="154"/>
      <c r="E293" s="5" t="s">
        <v>170</v>
      </c>
      <c r="F293" s="5" t="s">
        <v>181</v>
      </c>
      <c r="G293" s="23">
        <v>841382</v>
      </c>
      <c r="H293" s="23">
        <v>24785</v>
      </c>
      <c r="I293" s="23">
        <v>866167</v>
      </c>
    </row>
    <row r="294" spans="1:9" s="3" customFormat="1" x14ac:dyDescent="0.25">
      <c r="A294" s="154" t="s">
        <v>525</v>
      </c>
      <c r="B294" s="154" t="s">
        <v>524</v>
      </c>
      <c r="C294" s="155" t="s">
        <v>319</v>
      </c>
      <c r="D294" s="156"/>
      <c r="E294" s="156"/>
      <c r="F294" s="157"/>
      <c r="G294" s="22">
        <v>359962</v>
      </c>
      <c r="H294" s="22">
        <v>1000</v>
      </c>
      <c r="I294" s="22">
        <v>360962</v>
      </c>
    </row>
    <row r="295" spans="1:9" s="3" customFormat="1" ht="31.5" x14ac:dyDescent="0.25">
      <c r="A295" s="154"/>
      <c r="B295" s="154"/>
      <c r="C295" s="31" t="s">
        <v>525</v>
      </c>
      <c r="D295" s="31" t="s">
        <v>524</v>
      </c>
      <c r="E295" s="5" t="s">
        <v>523</v>
      </c>
      <c r="F295" s="5" t="s">
        <v>522</v>
      </c>
      <c r="G295" s="23">
        <v>359962</v>
      </c>
      <c r="H295" s="23">
        <v>1000</v>
      </c>
      <c r="I295" s="23">
        <v>360962</v>
      </c>
    </row>
    <row r="296" spans="1:9" x14ac:dyDescent="0.25">
      <c r="A296" s="86"/>
      <c r="B296" s="12"/>
      <c r="C296" s="12"/>
      <c r="E296" s="8"/>
    </row>
    <row r="297" spans="1:9" s="27" customFormat="1" ht="18" x14ac:dyDescent="0.25">
      <c r="A297" s="168" t="s">
        <v>109</v>
      </c>
      <c r="B297" s="169"/>
      <c r="C297" s="169"/>
      <c r="D297" s="169"/>
      <c r="E297" s="169"/>
      <c r="F297" s="169"/>
      <c r="G297" s="169"/>
      <c r="H297" s="126"/>
      <c r="I297" s="126"/>
    </row>
    <row r="298" spans="1:9" x14ac:dyDescent="0.25">
      <c r="A298" s="160" t="s">
        <v>573</v>
      </c>
      <c r="B298" s="161"/>
      <c r="C298" s="161"/>
      <c r="D298" s="161"/>
      <c r="E298" s="161"/>
      <c r="F298" s="162"/>
      <c r="G298" s="24">
        <v>22532</v>
      </c>
      <c r="H298" s="24"/>
      <c r="I298" s="24">
        <f>G298+H298</f>
        <v>22532</v>
      </c>
    </row>
    <row r="299" spans="1:9" x14ac:dyDescent="0.25">
      <c r="A299" s="160" t="s">
        <v>574</v>
      </c>
      <c r="B299" s="161"/>
      <c r="C299" s="161"/>
      <c r="D299" s="161"/>
      <c r="E299" s="161"/>
      <c r="F299" s="162"/>
      <c r="G299" s="24">
        <v>3578852</v>
      </c>
      <c r="H299" s="24"/>
      <c r="I299" s="24">
        <f t="shared" ref="I299:I300" si="0">G299+H299</f>
        <v>3578852</v>
      </c>
    </row>
    <row r="300" spans="1:9" x14ac:dyDescent="0.25">
      <c r="A300" s="160" t="s">
        <v>110</v>
      </c>
      <c r="B300" s="161"/>
      <c r="C300" s="161"/>
      <c r="D300" s="161"/>
      <c r="E300" s="161"/>
      <c r="F300" s="162"/>
      <c r="G300" s="37">
        <v>446113</v>
      </c>
      <c r="H300" s="37">
        <v>31579</v>
      </c>
      <c r="I300" s="24">
        <f t="shared" si="0"/>
        <v>477692</v>
      </c>
    </row>
    <row r="301" spans="1:9" x14ac:dyDescent="0.25">
      <c r="A301" s="9"/>
      <c r="B301" s="163"/>
      <c r="C301" s="163"/>
      <c r="D301" s="163"/>
      <c r="E301" s="163"/>
      <c r="F301" s="163"/>
      <c r="G301" s="164"/>
      <c r="H301" s="85"/>
      <c r="I301" s="85"/>
    </row>
    <row r="302" spans="1:9" x14ac:dyDescent="0.25">
      <c r="A302" s="160" t="s">
        <v>978</v>
      </c>
      <c r="B302" s="161"/>
      <c r="C302" s="161"/>
      <c r="D302" s="161"/>
      <c r="E302" s="161"/>
      <c r="F302" s="162"/>
      <c r="G302" s="24">
        <v>9421612</v>
      </c>
      <c r="H302" s="24"/>
      <c r="I302" s="24">
        <f>G302</f>
        <v>9421612</v>
      </c>
    </row>
    <row r="303" spans="1:9" x14ac:dyDescent="0.25">
      <c r="A303" s="160" t="s">
        <v>979</v>
      </c>
      <c r="B303" s="161"/>
      <c r="C303" s="161"/>
      <c r="D303" s="161"/>
      <c r="E303" s="161"/>
      <c r="F303" s="162"/>
      <c r="G303" s="24">
        <f>G302+G8-G129+G298-G299-G300</f>
        <v>890966</v>
      </c>
      <c r="H303" s="24">
        <f>H8-H129-H300</f>
        <v>-890966</v>
      </c>
      <c r="I303" s="24">
        <v>0</v>
      </c>
    </row>
    <row r="304" spans="1:9" x14ac:dyDescent="0.25">
      <c r="C304" s="12"/>
      <c r="E304" s="8"/>
      <c r="G304" s="28"/>
      <c r="H304" s="28"/>
      <c r="I304" s="28"/>
    </row>
    <row r="305" spans="1:10" x14ac:dyDescent="0.25">
      <c r="C305" s="12"/>
      <c r="E305" s="8"/>
    </row>
    <row r="306" spans="1:10" x14ac:dyDescent="0.25">
      <c r="A306" s="15"/>
      <c r="B306" s="14"/>
      <c r="C306" s="14"/>
      <c r="D306" s="14"/>
      <c r="E306" s="7"/>
      <c r="I306" s="92"/>
      <c r="J306" s="91"/>
    </row>
    <row r="307" spans="1:10" x14ac:dyDescent="0.25">
      <c r="A307" s="14"/>
      <c r="B307" s="14"/>
      <c r="D307" s="14"/>
      <c r="E307" s="7"/>
      <c r="I307" s="93"/>
      <c r="J307" s="93"/>
    </row>
    <row r="308" spans="1:10" x14ac:dyDescent="0.25">
      <c r="A308" s="14"/>
      <c r="B308" s="14"/>
      <c r="D308" s="14"/>
      <c r="E308" s="7"/>
      <c r="I308" s="79"/>
    </row>
    <row r="309" spans="1:10" x14ac:dyDescent="0.25">
      <c r="A309" s="14"/>
      <c r="B309" s="14"/>
      <c r="D309" s="14"/>
      <c r="E309" s="7"/>
    </row>
    <row r="310" spans="1:10" s="27" customFormat="1" ht="18" x14ac:dyDescent="0.25">
      <c r="A310" s="80"/>
      <c r="B310" s="81"/>
      <c r="C310" s="80"/>
      <c r="D310" s="80"/>
      <c r="E310" s="82"/>
      <c r="F310" s="83"/>
      <c r="G310" s="84"/>
      <c r="I310" s="2"/>
      <c r="J310" s="2"/>
    </row>
    <row r="311" spans="1:10" x14ac:dyDescent="0.25">
      <c r="A311" s="14"/>
      <c r="B311" s="14"/>
      <c r="C311" s="14"/>
      <c r="D311" s="14"/>
      <c r="E311" s="7"/>
    </row>
    <row r="313" spans="1:10" x14ac:dyDescent="0.25">
      <c r="C313" s="14"/>
      <c r="D313" s="14"/>
      <c r="E313" s="7"/>
    </row>
    <row r="314" spans="1:10" x14ac:dyDescent="0.25">
      <c r="B314" s="14"/>
      <c r="C314" s="14"/>
      <c r="D314" s="29"/>
      <c r="E314" s="7"/>
    </row>
    <row r="315" spans="1:10" x14ac:dyDescent="0.25">
      <c r="B315" s="14"/>
      <c r="C315" s="14"/>
      <c r="D315" s="29"/>
      <c r="E315" s="7"/>
    </row>
    <row r="316" spans="1:10" x14ac:dyDescent="0.25">
      <c r="B316" s="14"/>
      <c r="C316" s="14"/>
      <c r="D316" s="29"/>
      <c r="E316" s="7"/>
    </row>
    <row r="317" spans="1:10" x14ac:dyDescent="0.25">
      <c r="B317" s="14"/>
      <c r="C317" s="14"/>
      <c r="D317" s="29"/>
      <c r="E317" s="7"/>
    </row>
    <row r="318" spans="1:10" x14ac:dyDescent="0.25">
      <c r="B318" s="14"/>
      <c r="C318" s="14"/>
      <c r="D318" s="14"/>
      <c r="E318" s="7"/>
    </row>
  </sheetData>
  <mergeCells count="164">
    <mergeCell ref="A300:F300"/>
    <mergeCell ref="B301:G301"/>
    <mergeCell ref="A302:F302"/>
    <mergeCell ref="A303:F303"/>
    <mergeCell ref="A6:I6"/>
    <mergeCell ref="A96:I96"/>
    <mergeCell ref="A127:I127"/>
    <mergeCell ref="A297:I297"/>
    <mergeCell ref="A294:A295"/>
    <mergeCell ref="B294:B295"/>
    <mergeCell ref="C294:F294"/>
    <mergeCell ref="A298:F298"/>
    <mergeCell ref="A299:F299"/>
    <mergeCell ref="C256:C277"/>
    <mergeCell ref="D256:D277"/>
    <mergeCell ref="C279:C280"/>
    <mergeCell ref="D279:D280"/>
    <mergeCell ref="A281:A293"/>
    <mergeCell ref="B281:B293"/>
    <mergeCell ref="C281:F281"/>
    <mergeCell ref="C282:C293"/>
    <mergeCell ref="D282:D293"/>
    <mergeCell ref="D212:D213"/>
    <mergeCell ref="A214:A280"/>
    <mergeCell ref="B214:B280"/>
    <mergeCell ref="C214:F214"/>
    <mergeCell ref="C215:C229"/>
    <mergeCell ref="D215:D229"/>
    <mergeCell ref="C230:C247"/>
    <mergeCell ref="D230:D247"/>
    <mergeCell ref="C248:C254"/>
    <mergeCell ref="D248:D254"/>
    <mergeCell ref="A182:A213"/>
    <mergeCell ref="B182:B213"/>
    <mergeCell ref="C182:F182"/>
    <mergeCell ref="C183:C187"/>
    <mergeCell ref="D183:D187"/>
    <mergeCell ref="C188:C198"/>
    <mergeCell ref="D188:D198"/>
    <mergeCell ref="C199:C211"/>
    <mergeCell ref="D199:D211"/>
    <mergeCell ref="C212:C213"/>
    <mergeCell ref="A164:A181"/>
    <mergeCell ref="B164:B181"/>
    <mergeCell ref="C164:F164"/>
    <mergeCell ref="C165:C177"/>
    <mergeCell ref="D165:D177"/>
    <mergeCell ref="C179:C181"/>
    <mergeCell ref="D179:D181"/>
    <mergeCell ref="C156:C157"/>
    <mergeCell ref="D156:D157"/>
    <mergeCell ref="A159:A163"/>
    <mergeCell ref="B159:B163"/>
    <mergeCell ref="C159:F159"/>
    <mergeCell ref="C160:C161"/>
    <mergeCell ref="D160:D161"/>
    <mergeCell ref="A137:A139"/>
    <mergeCell ref="B137:B139"/>
    <mergeCell ref="C137:F137"/>
    <mergeCell ref="A140:A158"/>
    <mergeCell ref="B140:B158"/>
    <mergeCell ref="C140:F140"/>
    <mergeCell ref="C143:C144"/>
    <mergeCell ref="D143:D144"/>
    <mergeCell ref="C145:C155"/>
    <mergeCell ref="D145:D155"/>
    <mergeCell ref="A129:F129"/>
    <mergeCell ref="A130:A136"/>
    <mergeCell ref="B130:B136"/>
    <mergeCell ref="C130:F130"/>
    <mergeCell ref="C131:C134"/>
    <mergeCell ref="D131:D134"/>
    <mergeCell ref="A124:C125"/>
    <mergeCell ref="D124:D125"/>
    <mergeCell ref="E124:F124"/>
    <mergeCell ref="A128:B128"/>
    <mergeCell ref="C128:D128"/>
    <mergeCell ref="A116:C120"/>
    <mergeCell ref="D116:D120"/>
    <mergeCell ref="E116:F116"/>
    <mergeCell ref="A121:C122"/>
    <mergeCell ref="D121:D122"/>
    <mergeCell ref="E121:F121"/>
    <mergeCell ref="A111:C112"/>
    <mergeCell ref="D111:D112"/>
    <mergeCell ref="E111:F111"/>
    <mergeCell ref="A113:C115"/>
    <mergeCell ref="D113:D115"/>
    <mergeCell ref="E113:F113"/>
    <mergeCell ref="A102:C107"/>
    <mergeCell ref="D102:D107"/>
    <mergeCell ref="E102:F102"/>
    <mergeCell ref="A108:C110"/>
    <mergeCell ref="D108:D110"/>
    <mergeCell ref="E108:F108"/>
    <mergeCell ref="A95:G95"/>
    <mergeCell ref="A97:D97"/>
    <mergeCell ref="E97:F97"/>
    <mergeCell ref="A98:F98"/>
    <mergeCell ref="A99:C101"/>
    <mergeCell ref="D99:D101"/>
    <mergeCell ref="E99:F99"/>
    <mergeCell ref="A83:A94"/>
    <mergeCell ref="B83:B94"/>
    <mergeCell ref="C83:F83"/>
    <mergeCell ref="C84:C85"/>
    <mergeCell ref="D84:D85"/>
    <mergeCell ref="C86:C89"/>
    <mergeCell ref="D86:D89"/>
    <mergeCell ref="C90:C94"/>
    <mergeCell ref="D90:D94"/>
    <mergeCell ref="A78:A80"/>
    <mergeCell ref="B78:B80"/>
    <mergeCell ref="C78:F78"/>
    <mergeCell ref="A81:A82"/>
    <mergeCell ref="B81:B82"/>
    <mergeCell ref="C81:F81"/>
    <mergeCell ref="A38:A67"/>
    <mergeCell ref="B38:B67"/>
    <mergeCell ref="C38:F38"/>
    <mergeCell ref="C39:C66"/>
    <mergeCell ref="D39:D66"/>
    <mergeCell ref="A68:A77"/>
    <mergeCell ref="B68:B77"/>
    <mergeCell ref="C68:F68"/>
    <mergeCell ref="C69:C77"/>
    <mergeCell ref="D69:D77"/>
    <mergeCell ref="A26:A34"/>
    <mergeCell ref="B26:B34"/>
    <mergeCell ref="C26:F26"/>
    <mergeCell ref="C27:C34"/>
    <mergeCell ref="D27:D34"/>
    <mergeCell ref="A35:A37"/>
    <mergeCell ref="B35:B37"/>
    <mergeCell ref="C35:F35"/>
    <mergeCell ref="C36:C37"/>
    <mergeCell ref="D36:D37"/>
    <mergeCell ref="A19:A23"/>
    <mergeCell ref="B19:B23"/>
    <mergeCell ref="C19:F19"/>
    <mergeCell ref="C21:C22"/>
    <mergeCell ref="D21:D22"/>
    <mergeCell ref="A24:A25"/>
    <mergeCell ref="B24:B25"/>
    <mergeCell ref="C24:F24"/>
    <mergeCell ref="A12:A13"/>
    <mergeCell ref="B12:B13"/>
    <mergeCell ref="C12:F12"/>
    <mergeCell ref="A14:A18"/>
    <mergeCell ref="B14:B18"/>
    <mergeCell ref="C14:F14"/>
    <mergeCell ref="C16:C18"/>
    <mergeCell ref="D16:D18"/>
    <mergeCell ref="E1:I2"/>
    <mergeCell ref="A8:F8"/>
    <mergeCell ref="A9:A11"/>
    <mergeCell ref="B9:B11"/>
    <mergeCell ref="C9:F9"/>
    <mergeCell ref="C10:C11"/>
    <mergeCell ref="D10:D11"/>
    <mergeCell ref="A4:G4"/>
    <mergeCell ref="A5:B5"/>
    <mergeCell ref="A7:D7"/>
    <mergeCell ref="E7:F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4"/>
  <sheetViews>
    <sheetView showGridLines="0" topLeftCell="A190" zoomScale="80" zoomScaleNormal="80" workbookViewId="0">
      <selection activeCell="A204" sqref="A204:E205"/>
    </sheetView>
  </sheetViews>
  <sheetFormatPr defaultRowHeight="12.75" outlineLevelRow="2" x14ac:dyDescent="0.2"/>
  <cols>
    <col min="6" max="6" width="25.85546875" customWidth="1"/>
    <col min="7" max="7" width="23.28515625" customWidth="1"/>
    <col min="8" max="24" width="12.28515625" customWidth="1"/>
  </cols>
  <sheetData>
    <row r="1" spans="1:24" ht="13.15" customHeight="1" x14ac:dyDescent="0.2">
      <c r="P1" s="170" t="s">
        <v>1057</v>
      </c>
      <c r="Q1" s="171"/>
      <c r="R1" s="171"/>
      <c r="S1" s="171"/>
      <c r="T1" s="171"/>
      <c r="U1" s="171"/>
      <c r="V1" s="171"/>
      <c r="W1" s="171"/>
      <c r="X1" s="171"/>
    </row>
    <row r="2" spans="1:24" ht="55.9" customHeight="1" x14ac:dyDescent="0.2">
      <c r="P2" s="171"/>
      <c r="Q2" s="171"/>
      <c r="R2" s="171"/>
      <c r="S2" s="171"/>
      <c r="T2" s="171"/>
      <c r="U2" s="171"/>
      <c r="V2" s="171"/>
      <c r="W2" s="171"/>
      <c r="X2" s="171"/>
    </row>
    <row r="3" spans="1:24" ht="18.75" x14ac:dyDescent="0.2">
      <c r="A3" s="75" t="s">
        <v>1058</v>
      </c>
    </row>
    <row r="5" spans="1:24" x14ac:dyDescent="0.2">
      <c r="A5" s="172" t="s">
        <v>305</v>
      </c>
      <c r="B5" s="172"/>
      <c r="C5" s="172" t="s">
        <v>909</v>
      </c>
      <c r="D5" s="172"/>
      <c r="E5" s="172" t="s">
        <v>302</v>
      </c>
      <c r="F5" s="172"/>
      <c r="G5" s="116" t="s">
        <v>910</v>
      </c>
      <c r="H5" s="115" t="s">
        <v>185</v>
      </c>
      <c r="I5" s="115" t="s">
        <v>186</v>
      </c>
      <c r="J5" s="115" t="s">
        <v>187</v>
      </c>
      <c r="K5" s="115" t="s">
        <v>188</v>
      </c>
      <c r="L5" s="115" t="s">
        <v>189</v>
      </c>
      <c r="M5" s="115" t="s">
        <v>190</v>
      </c>
      <c r="N5" s="115" t="s">
        <v>191</v>
      </c>
      <c r="O5" s="115" t="s">
        <v>147</v>
      </c>
      <c r="P5" s="115" t="s">
        <v>192</v>
      </c>
      <c r="Q5" s="115" t="s">
        <v>194</v>
      </c>
      <c r="R5" s="115" t="s">
        <v>195</v>
      </c>
      <c r="S5" s="115" t="s">
        <v>196</v>
      </c>
      <c r="T5" s="115" t="s">
        <v>197</v>
      </c>
      <c r="U5" s="115" t="s">
        <v>198</v>
      </c>
      <c r="V5" s="115" t="s">
        <v>199</v>
      </c>
      <c r="W5" s="115" t="s">
        <v>583</v>
      </c>
      <c r="X5" s="115" t="s">
        <v>200</v>
      </c>
    </row>
    <row r="6" spans="1:24" ht="157.5" x14ac:dyDescent="0.2">
      <c r="A6" s="172"/>
      <c r="B6" s="172"/>
      <c r="C6" s="172"/>
      <c r="D6" s="172"/>
      <c r="E6" s="172"/>
      <c r="F6" s="172"/>
      <c r="G6" s="116"/>
      <c r="H6" s="123" t="s">
        <v>306</v>
      </c>
      <c r="I6" s="123" t="s">
        <v>307</v>
      </c>
      <c r="J6" s="123" t="s">
        <v>308</v>
      </c>
      <c r="K6" s="123" t="s">
        <v>111</v>
      </c>
      <c r="L6" s="123" t="s">
        <v>304</v>
      </c>
      <c r="M6" s="123" t="s">
        <v>309</v>
      </c>
      <c r="N6" s="123" t="s">
        <v>310</v>
      </c>
      <c r="O6" s="123" t="s">
        <v>311</v>
      </c>
      <c r="P6" s="123" t="s">
        <v>511</v>
      </c>
      <c r="Q6" s="123" t="s">
        <v>313</v>
      </c>
      <c r="R6" s="123" t="s">
        <v>112</v>
      </c>
      <c r="S6" s="123" t="s">
        <v>314</v>
      </c>
      <c r="T6" s="123" t="s">
        <v>315</v>
      </c>
      <c r="U6" s="123" t="s">
        <v>316</v>
      </c>
      <c r="V6" s="123" t="s">
        <v>317</v>
      </c>
      <c r="W6" s="123" t="s">
        <v>582</v>
      </c>
      <c r="X6" s="123" t="s">
        <v>318</v>
      </c>
    </row>
    <row r="7" spans="1:24" ht="25.5" x14ac:dyDescent="0.2">
      <c r="A7" s="172"/>
      <c r="B7" s="172"/>
      <c r="C7" s="172"/>
      <c r="D7" s="172"/>
      <c r="E7" s="172" t="s">
        <v>303</v>
      </c>
      <c r="F7" s="172"/>
      <c r="G7" s="116" t="s">
        <v>911</v>
      </c>
      <c r="H7" s="115" t="s">
        <v>911</v>
      </c>
      <c r="I7" s="115" t="s">
        <v>911</v>
      </c>
      <c r="J7" s="115" t="s">
        <v>911</v>
      </c>
      <c r="K7" s="115" t="s">
        <v>911</v>
      </c>
      <c r="L7" s="115" t="s">
        <v>911</v>
      </c>
      <c r="M7" s="115" t="s">
        <v>911</v>
      </c>
      <c r="N7" s="115" t="s">
        <v>911</v>
      </c>
      <c r="O7" s="115" t="s">
        <v>911</v>
      </c>
      <c r="P7" s="115" t="s">
        <v>911</v>
      </c>
      <c r="Q7" s="115" t="s">
        <v>911</v>
      </c>
      <c r="R7" s="115" t="s">
        <v>911</v>
      </c>
      <c r="S7" s="115" t="s">
        <v>911</v>
      </c>
      <c r="T7" s="115" t="s">
        <v>911</v>
      </c>
      <c r="U7" s="115" t="s">
        <v>911</v>
      </c>
      <c r="V7" s="115" t="s">
        <v>911</v>
      </c>
      <c r="W7" s="115" t="s">
        <v>911</v>
      </c>
      <c r="X7" s="115" t="s">
        <v>911</v>
      </c>
    </row>
    <row r="8" spans="1:24" x14ac:dyDescent="0.2">
      <c r="A8" s="173" t="s">
        <v>910</v>
      </c>
      <c r="B8" s="173"/>
      <c r="C8" s="173"/>
      <c r="D8" s="173"/>
      <c r="E8" s="173"/>
      <c r="F8" s="173"/>
      <c r="G8" s="117">
        <v>59969796</v>
      </c>
      <c r="H8" s="117">
        <v>21465448</v>
      </c>
      <c r="I8" s="117">
        <v>6131923</v>
      </c>
      <c r="J8" s="117">
        <v>159105</v>
      </c>
      <c r="K8" s="117">
        <v>15787709</v>
      </c>
      <c r="L8" s="117">
        <v>4614965</v>
      </c>
      <c r="M8" s="117">
        <v>18586</v>
      </c>
      <c r="N8" s="117">
        <v>279221</v>
      </c>
      <c r="O8" s="117">
        <v>1727050</v>
      </c>
      <c r="P8" s="117">
        <v>1840</v>
      </c>
      <c r="Q8" s="117">
        <v>1003402</v>
      </c>
      <c r="R8" s="117">
        <v>1000</v>
      </c>
      <c r="S8" s="117">
        <v>4013283</v>
      </c>
      <c r="T8" s="117">
        <v>513132</v>
      </c>
      <c r="U8" s="117">
        <v>274100</v>
      </c>
      <c r="V8" s="117">
        <v>2744715</v>
      </c>
      <c r="W8" s="117">
        <v>6100</v>
      </c>
      <c r="X8" s="117">
        <v>1228217</v>
      </c>
    </row>
    <row r="9" spans="1:24" x14ac:dyDescent="0.2">
      <c r="A9" s="118" t="s">
        <v>6</v>
      </c>
      <c r="B9" s="174" t="s">
        <v>7</v>
      </c>
      <c r="C9" s="174"/>
      <c r="D9" s="174"/>
      <c r="E9" s="174"/>
      <c r="F9" s="174"/>
      <c r="G9" s="117">
        <v>5135225</v>
      </c>
      <c r="H9" s="117">
        <v>1964952</v>
      </c>
      <c r="I9" s="117">
        <v>556381</v>
      </c>
      <c r="J9" s="117">
        <v>10110</v>
      </c>
      <c r="K9" s="117">
        <v>810438</v>
      </c>
      <c r="L9" s="117">
        <v>51109</v>
      </c>
      <c r="M9" s="117">
        <v>500</v>
      </c>
      <c r="N9" s="117">
        <v>8779</v>
      </c>
      <c r="O9" s="117"/>
      <c r="P9" s="117"/>
      <c r="Q9" s="117">
        <v>1003402</v>
      </c>
      <c r="R9" s="117"/>
      <c r="S9" s="117">
        <v>30000</v>
      </c>
      <c r="T9" s="117"/>
      <c r="U9" s="117"/>
      <c r="V9" s="117"/>
      <c r="W9" s="117">
        <v>6000</v>
      </c>
      <c r="X9" s="117">
        <v>693554</v>
      </c>
    </row>
    <row r="10" spans="1:24" outlineLevel="1" x14ac:dyDescent="0.2">
      <c r="A10" s="175"/>
      <c r="B10" s="175"/>
      <c r="C10" s="119" t="s">
        <v>201</v>
      </c>
      <c r="D10" s="175" t="s">
        <v>566</v>
      </c>
      <c r="E10" s="175"/>
      <c r="F10" s="175"/>
      <c r="G10" s="117">
        <v>3334756</v>
      </c>
      <c r="H10" s="117">
        <v>1964952</v>
      </c>
      <c r="I10" s="117">
        <v>556381</v>
      </c>
      <c r="J10" s="117">
        <v>10110</v>
      </c>
      <c r="K10" s="117">
        <v>706925</v>
      </c>
      <c r="L10" s="117">
        <v>51109</v>
      </c>
      <c r="M10" s="117">
        <v>500</v>
      </c>
      <c r="N10" s="117">
        <v>8779</v>
      </c>
      <c r="O10" s="117"/>
      <c r="P10" s="117"/>
      <c r="Q10" s="117"/>
      <c r="R10" s="117"/>
      <c r="S10" s="117">
        <v>30000</v>
      </c>
      <c r="T10" s="117"/>
      <c r="U10" s="117"/>
      <c r="V10" s="117"/>
      <c r="W10" s="117">
        <v>6000</v>
      </c>
      <c r="X10" s="117"/>
    </row>
    <row r="11" spans="1:24" outlineLevel="2" x14ac:dyDescent="0.2">
      <c r="A11" s="174"/>
      <c r="B11" s="174"/>
      <c r="C11" s="174"/>
      <c r="D11" s="174"/>
      <c r="E11" s="118" t="s">
        <v>202</v>
      </c>
      <c r="F11" s="118" t="s">
        <v>203</v>
      </c>
      <c r="G11" s="117">
        <v>2301283</v>
      </c>
      <c r="H11" s="120">
        <v>1478755</v>
      </c>
      <c r="I11" s="120">
        <v>410561</v>
      </c>
      <c r="J11" s="120">
        <v>7000</v>
      </c>
      <c r="K11" s="120">
        <v>346507</v>
      </c>
      <c r="L11" s="120">
        <v>18340</v>
      </c>
      <c r="M11" s="120">
        <v>500</v>
      </c>
      <c r="N11" s="120">
        <v>3620</v>
      </c>
      <c r="O11" s="120"/>
      <c r="P11" s="120"/>
      <c r="Q11" s="120"/>
      <c r="R11" s="120"/>
      <c r="S11" s="120">
        <v>30000</v>
      </c>
      <c r="T11" s="120"/>
      <c r="U11" s="120"/>
      <c r="V11" s="120"/>
      <c r="W11" s="120">
        <v>6000</v>
      </c>
      <c r="X11" s="120"/>
    </row>
    <row r="12" spans="1:24" outlineLevel="2" x14ac:dyDescent="0.2">
      <c r="A12" s="175"/>
      <c r="B12" s="175"/>
      <c r="C12" s="175"/>
      <c r="D12" s="175"/>
      <c r="E12" s="119" t="s">
        <v>8</v>
      </c>
      <c r="F12" s="119" t="s">
        <v>204</v>
      </c>
      <c r="G12" s="117">
        <v>411413</v>
      </c>
      <c r="H12" s="121">
        <v>257694</v>
      </c>
      <c r="I12" s="121">
        <v>78383</v>
      </c>
      <c r="J12" s="121">
        <v>480</v>
      </c>
      <c r="K12" s="121">
        <v>59861</v>
      </c>
      <c r="L12" s="121">
        <v>13339</v>
      </c>
      <c r="M12" s="121"/>
      <c r="N12" s="121">
        <v>1656</v>
      </c>
      <c r="O12" s="121"/>
      <c r="P12" s="121"/>
      <c r="Q12" s="121"/>
      <c r="R12" s="121"/>
      <c r="S12" s="121"/>
      <c r="T12" s="121"/>
      <c r="U12" s="121"/>
      <c r="V12" s="121"/>
      <c r="W12" s="121"/>
      <c r="X12" s="121"/>
    </row>
    <row r="13" spans="1:24" outlineLevel="2" x14ac:dyDescent="0.2">
      <c r="A13" s="174"/>
      <c r="B13" s="174"/>
      <c r="C13" s="174"/>
      <c r="D13" s="174"/>
      <c r="E13" s="118" t="s">
        <v>9</v>
      </c>
      <c r="F13" s="118" t="s">
        <v>205</v>
      </c>
      <c r="G13" s="117">
        <v>117394</v>
      </c>
      <c r="H13" s="120">
        <v>70100</v>
      </c>
      <c r="I13" s="120">
        <v>22061</v>
      </c>
      <c r="J13" s="120">
        <v>130</v>
      </c>
      <c r="K13" s="120">
        <v>3050</v>
      </c>
      <c r="L13" s="120">
        <v>18670</v>
      </c>
      <c r="M13" s="120"/>
      <c r="N13" s="120">
        <v>3383</v>
      </c>
      <c r="O13" s="120"/>
      <c r="P13" s="120"/>
      <c r="Q13" s="120"/>
      <c r="R13" s="120"/>
      <c r="S13" s="120"/>
      <c r="T13" s="120"/>
      <c r="U13" s="120"/>
      <c r="V13" s="120"/>
      <c r="W13" s="120"/>
      <c r="X13" s="120"/>
    </row>
    <row r="14" spans="1:24" ht="25.5" outlineLevel="2" x14ac:dyDescent="0.2">
      <c r="A14" s="175"/>
      <c r="B14" s="175"/>
      <c r="C14" s="175"/>
      <c r="D14" s="175"/>
      <c r="E14" s="119" t="s">
        <v>113</v>
      </c>
      <c r="F14" s="119" t="s">
        <v>206</v>
      </c>
      <c r="G14" s="117">
        <v>504666</v>
      </c>
      <c r="H14" s="121">
        <v>158403</v>
      </c>
      <c r="I14" s="121">
        <v>45376</v>
      </c>
      <c r="J14" s="121">
        <v>2500</v>
      </c>
      <c r="K14" s="121">
        <v>297507</v>
      </c>
      <c r="L14" s="121">
        <v>760</v>
      </c>
      <c r="M14" s="121"/>
      <c r="N14" s="121">
        <v>120</v>
      </c>
      <c r="O14" s="121"/>
      <c r="P14" s="121"/>
      <c r="Q14" s="121"/>
      <c r="R14" s="121"/>
      <c r="S14" s="121"/>
      <c r="T14" s="121"/>
      <c r="U14" s="121"/>
      <c r="V14" s="121"/>
      <c r="W14" s="121"/>
      <c r="X14" s="121"/>
    </row>
    <row r="15" spans="1:24" outlineLevel="1" x14ac:dyDescent="0.2">
      <c r="A15" s="174"/>
      <c r="B15" s="174"/>
      <c r="C15" s="118" t="s">
        <v>208</v>
      </c>
      <c r="D15" s="174" t="s">
        <v>320</v>
      </c>
      <c r="E15" s="174"/>
      <c r="F15" s="174"/>
      <c r="G15" s="117">
        <v>1106915</v>
      </c>
      <c r="H15" s="117"/>
      <c r="I15" s="117"/>
      <c r="J15" s="117"/>
      <c r="K15" s="117">
        <v>103513</v>
      </c>
      <c r="L15" s="117"/>
      <c r="M15" s="117"/>
      <c r="N15" s="117"/>
      <c r="O15" s="117"/>
      <c r="P15" s="117"/>
      <c r="Q15" s="117">
        <v>1003402</v>
      </c>
      <c r="R15" s="117"/>
      <c r="S15" s="117"/>
      <c r="T15" s="117"/>
      <c r="U15" s="117"/>
      <c r="V15" s="117"/>
      <c r="W15" s="117"/>
      <c r="X15" s="117"/>
    </row>
    <row r="16" spans="1:24" ht="25.5" outlineLevel="2" x14ac:dyDescent="0.2">
      <c r="A16" s="175"/>
      <c r="B16" s="175"/>
      <c r="C16" s="175"/>
      <c r="D16" s="175"/>
      <c r="E16" s="119" t="s">
        <v>11</v>
      </c>
      <c r="F16" s="119" t="s">
        <v>209</v>
      </c>
      <c r="G16" s="117">
        <v>1106915</v>
      </c>
      <c r="H16" s="121"/>
      <c r="I16" s="121"/>
      <c r="J16" s="121"/>
      <c r="K16" s="121">
        <v>103513</v>
      </c>
      <c r="L16" s="121"/>
      <c r="M16" s="121"/>
      <c r="N16" s="121"/>
      <c r="O16" s="121"/>
      <c r="P16" s="121"/>
      <c r="Q16" s="121">
        <v>1003402</v>
      </c>
      <c r="R16" s="121"/>
      <c r="S16" s="121"/>
      <c r="T16" s="121"/>
      <c r="U16" s="121"/>
      <c r="V16" s="121"/>
      <c r="W16" s="121"/>
      <c r="X16" s="121"/>
    </row>
    <row r="17" spans="1:24" outlineLevel="1" x14ac:dyDescent="0.2">
      <c r="A17" s="174"/>
      <c r="B17" s="174"/>
      <c r="C17" s="118" t="s">
        <v>210</v>
      </c>
      <c r="D17" s="174" t="s">
        <v>321</v>
      </c>
      <c r="E17" s="174"/>
      <c r="F17" s="174"/>
      <c r="G17" s="117">
        <v>693554</v>
      </c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>
        <v>693554</v>
      </c>
    </row>
    <row r="18" spans="1:24" ht="25.5" outlineLevel="2" x14ac:dyDescent="0.2">
      <c r="A18" s="175"/>
      <c r="B18" s="175"/>
      <c r="C18" s="175"/>
      <c r="D18" s="175"/>
      <c r="E18" s="119" t="s">
        <v>13</v>
      </c>
      <c r="F18" s="119" t="s">
        <v>211</v>
      </c>
      <c r="G18" s="117">
        <v>693554</v>
      </c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>
        <v>693554</v>
      </c>
    </row>
    <row r="19" spans="1:24" x14ac:dyDescent="0.2">
      <c r="A19" s="118" t="s">
        <v>14</v>
      </c>
      <c r="B19" s="174" t="s">
        <v>15</v>
      </c>
      <c r="C19" s="174"/>
      <c r="D19" s="174"/>
      <c r="E19" s="174"/>
      <c r="F19" s="174"/>
      <c r="G19" s="117">
        <v>939070</v>
      </c>
      <c r="H19" s="117">
        <v>501206</v>
      </c>
      <c r="I19" s="117">
        <v>156578</v>
      </c>
      <c r="J19" s="117"/>
      <c r="K19" s="117">
        <v>114117</v>
      </c>
      <c r="L19" s="117">
        <v>62140</v>
      </c>
      <c r="M19" s="117">
        <v>300</v>
      </c>
      <c r="N19" s="117">
        <v>479</v>
      </c>
      <c r="O19" s="117">
        <v>40000</v>
      </c>
      <c r="P19" s="117"/>
      <c r="Q19" s="117"/>
      <c r="R19" s="117"/>
      <c r="S19" s="117">
        <v>60750</v>
      </c>
      <c r="T19" s="117"/>
      <c r="U19" s="117"/>
      <c r="V19" s="117">
        <v>3500</v>
      </c>
      <c r="W19" s="117"/>
      <c r="X19" s="117"/>
    </row>
    <row r="20" spans="1:24" outlineLevel="1" x14ac:dyDescent="0.2">
      <c r="A20" s="175"/>
      <c r="B20" s="175"/>
      <c r="C20" s="119" t="s">
        <v>133</v>
      </c>
      <c r="D20" s="175" t="s">
        <v>322</v>
      </c>
      <c r="E20" s="175"/>
      <c r="F20" s="175"/>
      <c r="G20" s="117">
        <v>45000</v>
      </c>
      <c r="H20" s="117"/>
      <c r="I20" s="117"/>
      <c r="J20" s="117"/>
      <c r="K20" s="117">
        <v>5000</v>
      </c>
      <c r="L20" s="117"/>
      <c r="M20" s="117"/>
      <c r="N20" s="117"/>
      <c r="O20" s="117">
        <v>40000</v>
      </c>
      <c r="P20" s="117"/>
      <c r="Q20" s="117"/>
      <c r="R20" s="117"/>
      <c r="S20" s="117"/>
      <c r="T20" s="117"/>
      <c r="U20" s="117"/>
      <c r="V20" s="117"/>
      <c r="W20" s="117"/>
      <c r="X20" s="117"/>
    </row>
    <row r="21" spans="1:24" ht="25.5" outlineLevel="2" x14ac:dyDescent="0.2">
      <c r="A21" s="174"/>
      <c r="B21" s="174"/>
      <c r="C21" s="174"/>
      <c r="D21" s="174"/>
      <c r="E21" s="118" t="s">
        <v>147</v>
      </c>
      <c r="F21" s="118" t="s">
        <v>184</v>
      </c>
      <c r="G21" s="117">
        <v>45000</v>
      </c>
      <c r="H21" s="120"/>
      <c r="I21" s="120"/>
      <c r="J21" s="120"/>
      <c r="K21" s="120">
        <v>5000</v>
      </c>
      <c r="L21" s="120"/>
      <c r="M21" s="120"/>
      <c r="N21" s="120"/>
      <c r="O21" s="120">
        <v>40000</v>
      </c>
      <c r="P21" s="120"/>
      <c r="Q21" s="120"/>
      <c r="R21" s="120"/>
      <c r="S21" s="120"/>
      <c r="T21" s="120"/>
      <c r="U21" s="120"/>
      <c r="V21" s="120"/>
      <c r="W21" s="120"/>
      <c r="X21" s="120"/>
    </row>
    <row r="22" spans="1:24" outlineLevel="1" x14ac:dyDescent="0.2">
      <c r="A22" s="175"/>
      <c r="B22" s="175"/>
      <c r="C22" s="119" t="s">
        <v>212</v>
      </c>
      <c r="D22" s="175" t="s">
        <v>323</v>
      </c>
      <c r="E22" s="175"/>
      <c r="F22" s="175"/>
      <c r="G22" s="117">
        <v>894070</v>
      </c>
      <c r="H22" s="117">
        <v>501206</v>
      </c>
      <c r="I22" s="117">
        <v>156578</v>
      </c>
      <c r="J22" s="117"/>
      <c r="K22" s="117">
        <v>109117</v>
      </c>
      <c r="L22" s="117">
        <v>62140</v>
      </c>
      <c r="M22" s="117">
        <v>300</v>
      </c>
      <c r="N22" s="117">
        <v>479</v>
      </c>
      <c r="O22" s="117"/>
      <c r="P22" s="117"/>
      <c r="Q22" s="117"/>
      <c r="R22" s="117"/>
      <c r="S22" s="117">
        <v>60750</v>
      </c>
      <c r="T22" s="117"/>
      <c r="U22" s="117"/>
      <c r="V22" s="117">
        <v>3500</v>
      </c>
      <c r="W22" s="117"/>
      <c r="X22" s="117"/>
    </row>
    <row r="23" spans="1:24" outlineLevel="2" x14ac:dyDescent="0.2">
      <c r="A23" s="174"/>
      <c r="B23" s="174"/>
      <c r="C23" s="174"/>
      <c r="D23" s="174"/>
      <c r="E23" s="118" t="s">
        <v>16</v>
      </c>
      <c r="F23" s="118" t="s">
        <v>213</v>
      </c>
      <c r="G23" s="117">
        <v>894070</v>
      </c>
      <c r="H23" s="120">
        <v>501206</v>
      </c>
      <c r="I23" s="120">
        <v>156578</v>
      </c>
      <c r="J23" s="120"/>
      <c r="K23" s="120">
        <v>109117</v>
      </c>
      <c r="L23" s="120">
        <v>62140</v>
      </c>
      <c r="M23" s="120">
        <v>300</v>
      </c>
      <c r="N23" s="120">
        <v>479</v>
      </c>
      <c r="O23" s="120"/>
      <c r="P23" s="120"/>
      <c r="Q23" s="120"/>
      <c r="R23" s="120"/>
      <c r="S23" s="120">
        <v>60750</v>
      </c>
      <c r="T23" s="120"/>
      <c r="U23" s="120"/>
      <c r="V23" s="120">
        <v>3500</v>
      </c>
      <c r="W23" s="120"/>
      <c r="X23" s="120"/>
    </row>
    <row r="24" spans="1:24" x14ac:dyDescent="0.2">
      <c r="A24" s="119" t="s">
        <v>17</v>
      </c>
      <c r="B24" s="175" t="s">
        <v>18</v>
      </c>
      <c r="C24" s="175"/>
      <c r="D24" s="175"/>
      <c r="E24" s="175"/>
      <c r="F24" s="175"/>
      <c r="G24" s="117">
        <v>6418804</v>
      </c>
      <c r="H24" s="117">
        <v>974061</v>
      </c>
      <c r="I24" s="117">
        <v>288211</v>
      </c>
      <c r="J24" s="117">
        <v>3190</v>
      </c>
      <c r="K24" s="117">
        <v>3777285</v>
      </c>
      <c r="L24" s="117">
        <v>193123</v>
      </c>
      <c r="M24" s="117"/>
      <c r="N24" s="117">
        <v>39448</v>
      </c>
      <c r="O24" s="117">
        <v>142724</v>
      </c>
      <c r="P24" s="117"/>
      <c r="Q24" s="117"/>
      <c r="R24" s="117">
        <v>1000</v>
      </c>
      <c r="S24" s="117">
        <v>753135</v>
      </c>
      <c r="T24" s="117"/>
      <c r="U24" s="117"/>
      <c r="V24" s="117"/>
      <c r="W24" s="117"/>
      <c r="X24" s="117">
        <v>246627</v>
      </c>
    </row>
    <row r="25" spans="1:24" outlineLevel="1" x14ac:dyDescent="0.2">
      <c r="A25" s="174"/>
      <c r="B25" s="174"/>
      <c r="C25" s="118" t="s">
        <v>214</v>
      </c>
      <c r="D25" s="174" t="s">
        <v>324</v>
      </c>
      <c r="E25" s="174"/>
      <c r="F25" s="174"/>
      <c r="G25" s="117">
        <v>59326</v>
      </c>
      <c r="H25" s="117">
        <v>21193</v>
      </c>
      <c r="I25" s="117">
        <v>5907</v>
      </c>
      <c r="J25" s="117"/>
      <c r="K25" s="117"/>
      <c r="L25" s="117"/>
      <c r="M25" s="117"/>
      <c r="N25" s="117"/>
      <c r="O25" s="117">
        <v>32226</v>
      </c>
      <c r="P25" s="117"/>
      <c r="Q25" s="117"/>
      <c r="R25" s="117"/>
      <c r="S25" s="117"/>
      <c r="T25" s="117"/>
      <c r="U25" s="117"/>
      <c r="V25" s="117"/>
      <c r="W25" s="117"/>
      <c r="X25" s="117"/>
    </row>
    <row r="26" spans="1:24" ht="38.25" outlineLevel="2" x14ac:dyDescent="0.2">
      <c r="A26" s="175"/>
      <c r="B26" s="175"/>
      <c r="C26" s="175"/>
      <c r="D26" s="175"/>
      <c r="E26" s="119" t="s">
        <v>118</v>
      </c>
      <c r="F26" s="119" t="s">
        <v>215</v>
      </c>
      <c r="G26" s="117">
        <v>59326</v>
      </c>
      <c r="H26" s="121">
        <v>21193</v>
      </c>
      <c r="I26" s="121">
        <v>5907</v>
      </c>
      <c r="J26" s="121"/>
      <c r="K26" s="121"/>
      <c r="L26" s="121"/>
      <c r="M26" s="121"/>
      <c r="N26" s="121"/>
      <c r="O26" s="121">
        <v>32226</v>
      </c>
      <c r="P26" s="121"/>
      <c r="Q26" s="121"/>
      <c r="R26" s="121"/>
      <c r="S26" s="121"/>
      <c r="T26" s="121"/>
      <c r="U26" s="121"/>
      <c r="V26" s="121"/>
      <c r="W26" s="121"/>
      <c r="X26" s="121"/>
    </row>
    <row r="27" spans="1:24" outlineLevel="1" x14ac:dyDescent="0.2">
      <c r="A27" s="174"/>
      <c r="B27" s="174"/>
      <c r="C27" s="118" t="s">
        <v>216</v>
      </c>
      <c r="D27" s="174" t="s">
        <v>20</v>
      </c>
      <c r="E27" s="174"/>
      <c r="F27" s="174"/>
      <c r="G27" s="117">
        <v>433731</v>
      </c>
      <c r="H27" s="117">
        <v>305075</v>
      </c>
      <c r="I27" s="117">
        <v>93646</v>
      </c>
      <c r="J27" s="117">
        <v>800</v>
      </c>
      <c r="K27" s="117">
        <v>14550</v>
      </c>
      <c r="L27" s="117">
        <v>13160</v>
      </c>
      <c r="M27" s="117"/>
      <c r="N27" s="117">
        <v>4000</v>
      </c>
      <c r="O27" s="117"/>
      <c r="P27" s="117"/>
      <c r="Q27" s="117"/>
      <c r="R27" s="117"/>
      <c r="S27" s="117">
        <v>2500</v>
      </c>
      <c r="T27" s="117"/>
      <c r="U27" s="117"/>
      <c r="V27" s="117"/>
      <c r="W27" s="117"/>
      <c r="X27" s="117"/>
    </row>
    <row r="28" spans="1:24" outlineLevel="2" x14ac:dyDescent="0.2">
      <c r="A28" s="175"/>
      <c r="B28" s="175"/>
      <c r="C28" s="175"/>
      <c r="D28" s="175"/>
      <c r="E28" s="119" t="s">
        <v>21</v>
      </c>
      <c r="F28" s="119" t="s">
        <v>905</v>
      </c>
      <c r="G28" s="117">
        <v>433731</v>
      </c>
      <c r="H28" s="121">
        <v>305075</v>
      </c>
      <c r="I28" s="121">
        <v>93646</v>
      </c>
      <c r="J28" s="121">
        <v>800</v>
      </c>
      <c r="K28" s="121">
        <v>14550</v>
      </c>
      <c r="L28" s="121">
        <v>13160</v>
      </c>
      <c r="M28" s="121"/>
      <c r="N28" s="121">
        <v>4000</v>
      </c>
      <c r="O28" s="121"/>
      <c r="P28" s="121"/>
      <c r="Q28" s="121"/>
      <c r="R28" s="121"/>
      <c r="S28" s="121">
        <v>2500</v>
      </c>
      <c r="T28" s="121"/>
      <c r="U28" s="121"/>
      <c r="V28" s="121"/>
      <c r="W28" s="121"/>
      <c r="X28" s="121"/>
    </row>
    <row r="29" spans="1:24" outlineLevel="1" x14ac:dyDescent="0.2">
      <c r="A29" s="174"/>
      <c r="B29" s="174"/>
      <c r="C29" s="118" t="s">
        <v>22</v>
      </c>
      <c r="D29" s="174" t="s">
        <v>23</v>
      </c>
      <c r="E29" s="174"/>
      <c r="F29" s="174"/>
      <c r="G29" s="117">
        <v>3896969</v>
      </c>
      <c r="H29" s="117">
        <v>136016</v>
      </c>
      <c r="I29" s="117">
        <v>40296</v>
      </c>
      <c r="J29" s="117">
        <v>700</v>
      </c>
      <c r="K29" s="117">
        <v>2767604</v>
      </c>
      <c r="L29" s="117">
        <v>78485</v>
      </c>
      <c r="M29" s="117"/>
      <c r="N29" s="117">
        <v>250</v>
      </c>
      <c r="O29" s="117"/>
      <c r="P29" s="117"/>
      <c r="Q29" s="117"/>
      <c r="R29" s="117"/>
      <c r="S29" s="117">
        <v>626991</v>
      </c>
      <c r="T29" s="117"/>
      <c r="U29" s="117"/>
      <c r="V29" s="117"/>
      <c r="W29" s="117"/>
      <c r="X29" s="117">
        <v>246627</v>
      </c>
    </row>
    <row r="30" spans="1:24" outlineLevel="2" x14ac:dyDescent="0.2">
      <c r="A30" s="175"/>
      <c r="B30" s="175"/>
      <c r="C30" s="175"/>
      <c r="D30" s="175"/>
      <c r="E30" s="119" t="s">
        <v>24</v>
      </c>
      <c r="F30" s="119" t="s">
        <v>561</v>
      </c>
      <c r="G30" s="117">
        <v>3896969</v>
      </c>
      <c r="H30" s="121">
        <v>136016</v>
      </c>
      <c r="I30" s="121">
        <v>40296</v>
      </c>
      <c r="J30" s="121">
        <v>700</v>
      </c>
      <c r="K30" s="122">
        <v>2767604</v>
      </c>
      <c r="L30" s="121">
        <v>78485</v>
      </c>
      <c r="M30" s="121"/>
      <c r="N30" s="121">
        <v>250</v>
      </c>
      <c r="O30" s="121"/>
      <c r="P30" s="121"/>
      <c r="Q30" s="121"/>
      <c r="R30" s="121"/>
      <c r="S30" s="122">
        <v>626991</v>
      </c>
      <c r="T30" s="121"/>
      <c r="U30" s="121"/>
      <c r="V30" s="121"/>
      <c r="W30" s="121"/>
      <c r="X30" s="121">
        <v>246627</v>
      </c>
    </row>
    <row r="31" spans="1:24" ht="38.25" outlineLevel="2" x14ac:dyDescent="0.2">
      <c r="A31" s="174"/>
      <c r="B31" s="174"/>
      <c r="C31" s="174"/>
      <c r="D31" s="174"/>
      <c r="E31" s="118" t="s">
        <v>25</v>
      </c>
      <c r="F31" s="118" t="s">
        <v>218</v>
      </c>
      <c r="G31" s="117">
        <v>0</v>
      </c>
      <c r="H31" s="120"/>
      <c r="I31" s="120"/>
      <c r="J31" s="120"/>
      <c r="K31" s="120">
        <v>0</v>
      </c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</row>
    <row r="32" spans="1:24" outlineLevel="1" x14ac:dyDescent="0.2">
      <c r="A32" s="175"/>
      <c r="B32" s="175"/>
      <c r="C32" s="119" t="s">
        <v>219</v>
      </c>
      <c r="D32" s="175" t="s">
        <v>325</v>
      </c>
      <c r="E32" s="175"/>
      <c r="F32" s="175"/>
      <c r="G32" s="117">
        <v>2005469</v>
      </c>
      <c r="H32" s="117">
        <v>511777</v>
      </c>
      <c r="I32" s="117">
        <v>148362</v>
      </c>
      <c r="J32" s="117">
        <v>1690</v>
      </c>
      <c r="K32" s="117">
        <v>972131</v>
      </c>
      <c r="L32" s="117">
        <v>101478</v>
      </c>
      <c r="M32" s="117"/>
      <c r="N32" s="117">
        <v>34889</v>
      </c>
      <c r="O32" s="117">
        <v>110498</v>
      </c>
      <c r="P32" s="117"/>
      <c r="Q32" s="117"/>
      <c r="R32" s="117">
        <v>1000</v>
      </c>
      <c r="S32" s="117">
        <v>123644</v>
      </c>
      <c r="T32" s="117"/>
      <c r="U32" s="117"/>
      <c r="V32" s="117"/>
      <c r="W32" s="117"/>
      <c r="X32" s="117"/>
    </row>
    <row r="33" spans="1:24" outlineLevel="2" x14ac:dyDescent="0.2">
      <c r="A33" s="174"/>
      <c r="B33" s="174"/>
      <c r="C33" s="174"/>
      <c r="D33" s="174"/>
      <c r="E33" s="118" t="s">
        <v>220</v>
      </c>
      <c r="F33" s="118" t="s">
        <v>221</v>
      </c>
      <c r="G33" s="117">
        <v>196173</v>
      </c>
      <c r="H33" s="120">
        <v>111304</v>
      </c>
      <c r="I33" s="120">
        <v>31692</v>
      </c>
      <c r="J33" s="120"/>
      <c r="K33" s="120">
        <v>43245</v>
      </c>
      <c r="L33" s="120">
        <v>6600</v>
      </c>
      <c r="M33" s="120"/>
      <c r="N33" s="120">
        <v>132</v>
      </c>
      <c r="O33" s="120"/>
      <c r="P33" s="120"/>
      <c r="Q33" s="120"/>
      <c r="R33" s="120"/>
      <c r="S33" s="120">
        <v>3200</v>
      </c>
      <c r="T33" s="120"/>
      <c r="U33" s="120"/>
      <c r="V33" s="120"/>
      <c r="W33" s="120"/>
      <c r="X33" s="120"/>
    </row>
    <row r="34" spans="1:24" outlineLevel="2" x14ac:dyDescent="0.2">
      <c r="A34" s="175"/>
      <c r="B34" s="175"/>
      <c r="C34" s="175"/>
      <c r="D34" s="175"/>
      <c r="E34" s="119" t="s">
        <v>222</v>
      </c>
      <c r="F34" s="119" t="s">
        <v>223</v>
      </c>
      <c r="G34" s="117">
        <v>199937</v>
      </c>
      <c r="H34" s="121">
        <v>57427</v>
      </c>
      <c r="I34" s="121">
        <v>18261</v>
      </c>
      <c r="J34" s="121">
        <v>240</v>
      </c>
      <c r="K34" s="121">
        <v>74660</v>
      </c>
      <c r="L34" s="121">
        <v>32010</v>
      </c>
      <c r="M34" s="121"/>
      <c r="N34" s="121">
        <v>339</v>
      </c>
      <c r="O34" s="121">
        <v>17000</v>
      </c>
      <c r="P34" s="121"/>
      <c r="Q34" s="121"/>
      <c r="R34" s="121"/>
      <c r="S34" s="121"/>
      <c r="T34" s="121"/>
      <c r="U34" s="121"/>
      <c r="V34" s="121"/>
      <c r="W34" s="121"/>
      <c r="X34" s="121"/>
    </row>
    <row r="35" spans="1:24" outlineLevel="2" x14ac:dyDescent="0.2">
      <c r="A35" s="174"/>
      <c r="B35" s="174"/>
      <c r="C35" s="174"/>
      <c r="D35" s="174"/>
      <c r="E35" s="118" t="s">
        <v>224</v>
      </c>
      <c r="F35" s="118" t="s">
        <v>225</v>
      </c>
      <c r="G35" s="117">
        <v>217957</v>
      </c>
      <c r="H35" s="120">
        <v>17465</v>
      </c>
      <c r="I35" s="120">
        <v>5002</v>
      </c>
      <c r="J35" s="120"/>
      <c r="K35" s="120">
        <v>90820</v>
      </c>
      <c r="L35" s="120">
        <v>600</v>
      </c>
      <c r="M35" s="120"/>
      <c r="N35" s="120">
        <v>70</v>
      </c>
      <c r="O35" s="120"/>
      <c r="P35" s="120"/>
      <c r="Q35" s="120"/>
      <c r="R35" s="120"/>
      <c r="S35" s="120">
        <v>104000</v>
      </c>
      <c r="T35" s="120"/>
      <c r="U35" s="120"/>
      <c r="V35" s="120"/>
      <c r="W35" s="120"/>
      <c r="X35" s="120"/>
    </row>
    <row r="36" spans="1:24" outlineLevel="2" x14ac:dyDescent="0.2">
      <c r="A36" s="175"/>
      <c r="B36" s="175"/>
      <c r="C36" s="175"/>
      <c r="D36" s="175"/>
      <c r="E36" s="119" t="s">
        <v>226</v>
      </c>
      <c r="F36" s="119" t="s">
        <v>227</v>
      </c>
      <c r="G36" s="117">
        <v>237199</v>
      </c>
      <c r="H36" s="121">
        <v>17515</v>
      </c>
      <c r="I36" s="121">
        <v>4875</v>
      </c>
      <c r="J36" s="121"/>
      <c r="K36" s="121">
        <v>181781</v>
      </c>
      <c r="L36" s="121">
        <v>10900</v>
      </c>
      <c r="M36" s="121"/>
      <c r="N36" s="121">
        <v>19684</v>
      </c>
      <c r="O36" s="121"/>
      <c r="P36" s="121"/>
      <c r="Q36" s="121"/>
      <c r="R36" s="121"/>
      <c r="S36" s="121">
        <v>2444</v>
      </c>
      <c r="T36" s="121"/>
      <c r="U36" s="121"/>
      <c r="V36" s="121"/>
      <c r="W36" s="121"/>
      <c r="X36" s="121"/>
    </row>
    <row r="37" spans="1:24" ht="25.5" outlineLevel="2" x14ac:dyDescent="0.2">
      <c r="A37" s="174"/>
      <c r="B37" s="174"/>
      <c r="C37" s="174"/>
      <c r="D37" s="174"/>
      <c r="E37" s="118" t="s">
        <v>230</v>
      </c>
      <c r="F37" s="118" t="s">
        <v>231</v>
      </c>
      <c r="G37" s="117">
        <v>225677</v>
      </c>
      <c r="H37" s="120">
        <v>66745</v>
      </c>
      <c r="I37" s="120">
        <v>16290</v>
      </c>
      <c r="J37" s="120">
        <v>150</v>
      </c>
      <c r="K37" s="120">
        <v>68730</v>
      </c>
      <c r="L37" s="120">
        <v>13380</v>
      </c>
      <c r="M37" s="120"/>
      <c r="N37" s="120">
        <v>382</v>
      </c>
      <c r="O37" s="120">
        <v>60000</v>
      </c>
      <c r="P37" s="120"/>
      <c r="Q37" s="120"/>
      <c r="R37" s="120"/>
      <c r="S37" s="120"/>
      <c r="T37" s="120"/>
      <c r="U37" s="120"/>
      <c r="V37" s="120"/>
      <c r="W37" s="120"/>
      <c r="X37" s="120"/>
    </row>
    <row r="38" spans="1:24" outlineLevel="2" x14ac:dyDescent="0.2">
      <c r="A38" s="175"/>
      <c r="B38" s="175"/>
      <c r="C38" s="175"/>
      <c r="D38" s="175"/>
      <c r="E38" s="119" t="s">
        <v>232</v>
      </c>
      <c r="F38" s="119" t="s">
        <v>233</v>
      </c>
      <c r="G38" s="117">
        <v>77943</v>
      </c>
      <c r="H38" s="121">
        <v>24493</v>
      </c>
      <c r="I38" s="121">
        <v>7055</v>
      </c>
      <c r="J38" s="121"/>
      <c r="K38" s="121">
        <v>41670</v>
      </c>
      <c r="L38" s="121">
        <v>4100</v>
      </c>
      <c r="M38" s="121"/>
      <c r="N38" s="121">
        <v>625</v>
      </c>
      <c r="O38" s="121"/>
      <c r="P38" s="121"/>
      <c r="Q38" s="121"/>
      <c r="R38" s="121"/>
      <c r="S38" s="121"/>
      <c r="T38" s="121"/>
      <c r="U38" s="121"/>
      <c r="V38" s="121"/>
      <c r="W38" s="121"/>
      <c r="X38" s="121"/>
    </row>
    <row r="39" spans="1:24" outlineLevel="2" x14ac:dyDescent="0.2">
      <c r="A39" s="174"/>
      <c r="B39" s="174"/>
      <c r="C39" s="174"/>
      <c r="D39" s="174"/>
      <c r="E39" s="118" t="s">
        <v>234</v>
      </c>
      <c r="F39" s="118" t="s">
        <v>235</v>
      </c>
      <c r="G39" s="117">
        <v>25413</v>
      </c>
      <c r="H39" s="120">
        <v>18620</v>
      </c>
      <c r="I39" s="120">
        <v>5943</v>
      </c>
      <c r="J39" s="120">
        <v>100</v>
      </c>
      <c r="K39" s="120">
        <v>150</v>
      </c>
      <c r="L39" s="120">
        <v>600</v>
      </c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</row>
    <row r="40" spans="1:24" outlineLevel="2" x14ac:dyDescent="0.2">
      <c r="A40" s="175"/>
      <c r="B40" s="175"/>
      <c r="C40" s="175"/>
      <c r="D40" s="175"/>
      <c r="E40" s="119" t="s">
        <v>236</v>
      </c>
      <c r="F40" s="119" t="s">
        <v>237</v>
      </c>
      <c r="G40" s="117">
        <v>118838</v>
      </c>
      <c r="H40" s="121">
        <v>48009</v>
      </c>
      <c r="I40" s="121">
        <v>13965</v>
      </c>
      <c r="J40" s="121"/>
      <c r="K40" s="121">
        <v>38664</v>
      </c>
      <c r="L40" s="121">
        <v>4700</v>
      </c>
      <c r="M40" s="121"/>
      <c r="N40" s="121">
        <v>13500</v>
      </c>
      <c r="O40" s="121"/>
      <c r="P40" s="121"/>
      <c r="Q40" s="121"/>
      <c r="R40" s="121"/>
      <c r="S40" s="121"/>
      <c r="T40" s="121"/>
      <c r="U40" s="121"/>
      <c r="V40" s="121"/>
      <c r="W40" s="121"/>
      <c r="X40" s="121"/>
    </row>
    <row r="41" spans="1:24" outlineLevel="2" x14ac:dyDescent="0.2">
      <c r="A41" s="174"/>
      <c r="B41" s="174"/>
      <c r="C41" s="174"/>
      <c r="D41" s="174"/>
      <c r="E41" s="118" t="s">
        <v>560</v>
      </c>
      <c r="F41" s="118" t="s">
        <v>559</v>
      </c>
      <c r="G41" s="117">
        <v>333418</v>
      </c>
      <c r="H41" s="120">
        <v>115116</v>
      </c>
      <c r="I41" s="120">
        <v>33713</v>
      </c>
      <c r="J41" s="120">
        <v>1000</v>
      </c>
      <c r="K41" s="120">
        <v>149572</v>
      </c>
      <c r="L41" s="120">
        <v>19998</v>
      </c>
      <c r="M41" s="120"/>
      <c r="N41" s="120">
        <v>19</v>
      </c>
      <c r="O41" s="120"/>
      <c r="P41" s="120"/>
      <c r="Q41" s="120"/>
      <c r="R41" s="120">
        <v>1000</v>
      </c>
      <c r="S41" s="120">
        <v>13000</v>
      </c>
      <c r="T41" s="120"/>
      <c r="U41" s="120"/>
      <c r="V41" s="120"/>
      <c r="W41" s="120"/>
      <c r="X41" s="120"/>
    </row>
    <row r="42" spans="1:24" outlineLevel="2" x14ac:dyDescent="0.2">
      <c r="A42" s="175"/>
      <c r="B42" s="175"/>
      <c r="C42" s="175"/>
      <c r="D42" s="175"/>
      <c r="E42" s="119" t="s">
        <v>558</v>
      </c>
      <c r="F42" s="119" t="s">
        <v>557</v>
      </c>
      <c r="G42" s="117">
        <v>77951</v>
      </c>
      <c r="H42" s="121">
        <v>35083</v>
      </c>
      <c r="I42" s="121">
        <v>11566</v>
      </c>
      <c r="J42" s="121">
        <v>200</v>
      </c>
      <c r="K42" s="121">
        <v>21374</v>
      </c>
      <c r="L42" s="121">
        <v>8590</v>
      </c>
      <c r="M42" s="121"/>
      <c r="N42" s="121">
        <v>138</v>
      </c>
      <c r="O42" s="121"/>
      <c r="P42" s="121"/>
      <c r="Q42" s="121"/>
      <c r="R42" s="121"/>
      <c r="S42" s="121">
        <v>1000</v>
      </c>
      <c r="T42" s="121"/>
      <c r="U42" s="121"/>
      <c r="V42" s="121"/>
      <c r="W42" s="121"/>
      <c r="X42" s="121"/>
    </row>
    <row r="43" spans="1:24" ht="25.5" outlineLevel="2" x14ac:dyDescent="0.2">
      <c r="A43" s="174"/>
      <c r="B43" s="174"/>
      <c r="C43" s="174"/>
      <c r="D43" s="174"/>
      <c r="E43" s="118" t="s">
        <v>28</v>
      </c>
      <c r="F43" s="118" t="s">
        <v>238</v>
      </c>
      <c r="G43" s="117">
        <v>264458</v>
      </c>
      <c r="H43" s="120"/>
      <c r="I43" s="120"/>
      <c r="J43" s="120"/>
      <c r="K43" s="120">
        <v>261465</v>
      </c>
      <c r="L43" s="120"/>
      <c r="M43" s="120"/>
      <c r="N43" s="120"/>
      <c r="O43" s="120">
        <v>2993</v>
      </c>
      <c r="P43" s="120"/>
      <c r="Q43" s="120"/>
      <c r="R43" s="120"/>
      <c r="S43" s="120"/>
      <c r="T43" s="120"/>
      <c r="U43" s="120"/>
      <c r="V43" s="120"/>
      <c r="W43" s="120"/>
      <c r="X43" s="120"/>
    </row>
    <row r="44" spans="1:24" ht="25.5" outlineLevel="2" x14ac:dyDescent="0.2">
      <c r="A44" s="175"/>
      <c r="B44" s="175"/>
      <c r="C44" s="175"/>
      <c r="D44" s="175"/>
      <c r="E44" s="119" t="s">
        <v>1037</v>
      </c>
      <c r="F44" s="119" t="s">
        <v>918</v>
      </c>
      <c r="G44" s="117">
        <v>30505</v>
      </c>
      <c r="H44" s="121"/>
      <c r="I44" s="121"/>
      <c r="J44" s="121"/>
      <c r="K44" s="121"/>
      <c r="L44" s="121"/>
      <c r="M44" s="121"/>
      <c r="N44" s="121"/>
      <c r="O44" s="121">
        <v>30505</v>
      </c>
      <c r="P44" s="121"/>
      <c r="Q44" s="121"/>
      <c r="R44" s="121"/>
      <c r="S44" s="121"/>
      <c r="T44" s="121"/>
      <c r="U44" s="121"/>
      <c r="V44" s="121"/>
      <c r="W44" s="121"/>
      <c r="X44" s="121"/>
    </row>
    <row r="45" spans="1:24" outlineLevel="1" x14ac:dyDescent="0.2">
      <c r="A45" s="174"/>
      <c r="B45" s="174"/>
      <c r="C45" s="118" t="s">
        <v>239</v>
      </c>
      <c r="D45" s="174" t="s">
        <v>326</v>
      </c>
      <c r="E45" s="174"/>
      <c r="F45" s="174"/>
      <c r="G45" s="117">
        <v>23309</v>
      </c>
      <c r="H45" s="117"/>
      <c r="I45" s="117"/>
      <c r="J45" s="117"/>
      <c r="K45" s="117">
        <v>23000</v>
      </c>
      <c r="L45" s="117"/>
      <c r="M45" s="117"/>
      <c r="N45" s="117">
        <v>309</v>
      </c>
      <c r="O45" s="117"/>
      <c r="P45" s="117"/>
      <c r="Q45" s="117"/>
      <c r="R45" s="117"/>
      <c r="S45" s="117"/>
      <c r="T45" s="117"/>
      <c r="U45" s="117"/>
      <c r="V45" s="117"/>
      <c r="W45" s="117"/>
      <c r="X45" s="117"/>
    </row>
    <row r="46" spans="1:24" ht="25.5" outlineLevel="2" x14ac:dyDescent="0.2">
      <c r="A46" s="175"/>
      <c r="B46" s="175"/>
      <c r="C46" s="175"/>
      <c r="D46" s="175"/>
      <c r="E46" s="119" t="s">
        <v>30</v>
      </c>
      <c r="F46" s="119" t="s">
        <v>240</v>
      </c>
      <c r="G46" s="117">
        <v>23309</v>
      </c>
      <c r="H46" s="121"/>
      <c r="I46" s="121"/>
      <c r="J46" s="121"/>
      <c r="K46" s="121">
        <v>23000</v>
      </c>
      <c r="L46" s="121"/>
      <c r="M46" s="121"/>
      <c r="N46" s="121">
        <v>309</v>
      </c>
      <c r="O46" s="121"/>
      <c r="P46" s="121"/>
      <c r="Q46" s="121"/>
      <c r="R46" s="121"/>
      <c r="S46" s="121"/>
      <c r="T46" s="121"/>
      <c r="U46" s="121"/>
      <c r="V46" s="121"/>
      <c r="W46" s="121"/>
      <c r="X46" s="121"/>
    </row>
    <row r="47" spans="1:24" x14ac:dyDescent="0.2">
      <c r="A47" s="118" t="s">
        <v>31</v>
      </c>
      <c r="B47" s="174" t="s">
        <v>32</v>
      </c>
      <c r="C47" s="174"/>
      <c r="D47" s="174"/>
      <c r="E47" s="174"/>
      <c r="F47" s="174"/>
      <c r="G47" s="117">
        <v>221520</v>
      </c>
      <c r="H47" s="117"/>
      <c r="I47" s="117"/>
      <c r="J47" s="117"/>
      <c r="K47" s="117">
        <v>212832</v>
      </c>
      <c r="L47" s="117">
        <v>486</v>
      </c>
      <c r="M47" s="117"/>
      <c r="N47" s="117"/>
      <c r="O47" s="117">
        <v>5000</v>
      </c>
      <c r="P47" s="117"/>
      <c r="Q47" s="117"/>
      <c r="R47" s="117"/>
      <c r="S47" s="117">
        <v>3202</v>
      </c>
      <c r="T47" s="117"/>
      <c r="U47" s="117"/>
      <c r="V47" s="117"/>
      <c r="W47" s="117"/>
      <c r="X47" s="117"/>
    </row>
    <row r="48" spans="1:24" outlineLevel="1" x14ac:dyDescent="0.2">
      <c r="A48" s="175"/>
      <c r="B48" s="175"/>
      <c r="C48" s="119" t="s">
        <v>33</v>
      </c>
      <c r="D48" s="175" t="s">
        <v>34</v>
      </c>
      <c r="E48" s="175"/>
      <c r="F48" s="175"/>
      <c r="G48" s="117">
        <v>88036</v>
      </c>
      <c r="H48" s="117"/>
      <c r="I48" s="117"/>
      <c r="J48" s="117"/>
      <c r="K48" s="117">
        <v>84348</v>
      </c>
      <c r="L48" s="117">
        <v>486</v>
      </c>
      <c r="M48" s="117"/>
      <c r="N48" s="117"/>
      <c r="O48" s="117"/>
      <c r="P48" s="117"/>
      <c r="Q48" s="117"/>
      <c r="R48" s="117"/>
      <c r="S48" s="117">
        <v>3202</v>
      </c>
      <c r="T48" s="117"/>
      <c r="U48" s="117"/>
      <c r="V48" s="117"/>
      <c r="W48" s="117"/>
      <c r="X48" s="117"/>
    </row>
    <row r="49" spans="1:24" outlineLevel="2" x14ac:dyDescent="0.2">
      <c r="A49" s="174"/>
      <c r="B49" s="174"/>
      <c r="C49" s="174"/>
      <c r="D49" s="174"/>
      <c r="E49" s="118" t="s">
        <v>35</v>
      </c>
      <c r="F49" s="118" t="s">
        <v>34</v>
      </c>
      <c r="G49" s="117">
        <v>22720</v>
      </c>
      <c r="H49" s="120"/>
      <c r="I49" s="120"/>
      <c r="J49" s="120"/>
      <c r="K49" s="120">
        <v>19032</v>
      </c>
      <c r="L49" s="120">
        <v>486</v>
      </c>
      <c r="M49" s="120"/>
      <c r="N49" s="120"/>
      <c r="O49" s="120"/>
      <c r="P49" s="120"/>
      <c r="Q49" s="120"/>
      <c r="R49" s="120"/>
      <c r="S49" s="120">
        <v>3202</v>
      </c>
      <c r="T49" s="120"/>
      <c r="U49" s="120"/>
      <c r="V49" s="120"/>
      <c r="W49" s="120"/>
      <c r="X49" s="120"/>
    </row>
    <row r="50" spans="1:24" ht="25.5" outlineLevel="2" x14ac:dyDescent="0.2">
      <c r="A50" s="175"/>
      <c r="B50" s="175"/>
      <c r="C50" s="175"/>
      <c r="D50" s="175"/>
      <c r="E50" s="119" t="s">
        <v>1038</v>
      </c>
      <c r="F50" s="119" t="s">
        <v>919</v>
      </c>
      <c r="G50" s="117">
        <v>65316</v>
      </c>
      <c r="H50" s="121"/>
      <c r="I50" s="121"/>
      <c r="J50" s="121"/>
      <c r="K50" s="121">
        <v>65316</v>
      </c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</row>
    <row r="51" spans="1:24" outlineLevel="1" x14ac:dyDescent="0.2">
      <c r="A51" s="174"/>
      <c r="B51" s="174"/>
      <c r="C51" s="118" t="s">
        <v>36</v>
      </c>
      <c r="D51" s="174" t="s">
        <v>37</v>
      </c>
      <c r="E51" s="174"/>
      <c r="F51" s="174"/>
      <c r="G51" s="117">
        <v>128484</v>
      </c>
      <c r="H51" s="117"/>
      <c r="I51" s="117"/>
      <c r="J51" s="117"/>
      <c r="K51" s="117">
        <v>128484</v>
      </c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</row>
    <row r="52" spans="1:24" outlineLevel="2" x14ac:dyDescent="0.2">
      <c r="A52" s="175"/>
      <c r="B52" s="175"/>
      <c r="C52" s="175"/>
      <c r="D52" s="175"/>
      <c r="E52" s="119" t="s">
        <v>38</v>
      </c>
      <c r="F52" s="119" t="s">
        <v>554</v>
      </c>
      <c r="G52" s="117">
        <v>128484</v>
      </c>
      <c r="H52" s="121"/>
      <c r="I52" s="121"/>
      <c r="J52" s="121"/>
      <c r="K52" s="121">
        <v>128484</v>
      </c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</row>
    <row r="53" spans="1:24" outlineLevel="1" x14ac:dyDescent="0.2">
      <c r="A53" s="174"/>
      <c r="B53" s="174"/>
      <c r="C53" s="118" t="s">
        <v>134</v>
      </c>
      <c r="D53" s="174" t="s">
        <v>135</v>
      </c>
      <c r="E53" s="174"/>
      <c r="F53" s="174"/>
      <c r="G53" s="117">
        <v>5000</v>
      </c>
      <c r="H53" s="117"/>
      <c r="I53" s="117"/>
      <c r="J53" s="117"/>
      <c r="K53" s="117"/>
      <c r="L53" s="117"/>
      <c r="M53" s="117"/>
      <c r="N53" s="117"/>
      <c r="O53" s="117">
        <v>5000</v>
      </c>
      <c r="P53" s="117"/>
      <c r="Q53" s="117"/>
      <c r="R53" s="117"/>
      <c r="S53" s="117"/>
      <c r="T53" s="117"/>
      <c r="U53" s="117"/>
      <c r="V53" s="117"/>
      <c r="W53" s="117"/>
      <c r="X53" s="117"/>
    </row>
    <row r="54" spans="1:24" ht="25.5" outlineLevel="2" x14ac:dyDescent="0.2">
      <c r="A54" s="175"/>
      <c r="B54" s="175"/>
      <c r="C54" s="175"/>
      <c r="D54" s="175"/>
      <c r="E54" s="119" t="s">
        <v>163</v>
      </c>
      <c r="F54" s="119" t="s">
        <v>553</v>
      </c>
      <c r="G54" s="117">
        <v>5000</v>
      </c>
      <c r="H54" s="121"/>
      <c r="I54" s="121"/>
      <c r="J54" s="121"/>
      <c r="K54" s="121"/>
      <c r="L54" s="121"/>
      <c r="M54" s="121"/>
      <c r="N54" s="121"/>
      <c r="O54" s="121">
        <v>5000</v>
      </c>
      <c r="P54" s="121"/>
      <c r="Q54" s="121"/>
      <c r="R54" s="121"/>
      <c r="S54" s="121"/>
      <c r="T54" s="121"/>
      <c r="U54" s="121"/>
      <c r="V54" s="121"/>
      <c r="W54" s="121"/>
      <c r="X54" s="121"/>
    </row>
    <row r="55" spans="1:24" x14ac:dyDescent="0.2">
      <c r="A55" s="118" t="s">
        <v>39</v>
      </c>
      <c r="B55" s="174" t="s">
        <v>327</v>
      </c>
      <c r="C55" s="174"/>
      <c r="D55" s="174"/>
      <c r="E55" s="174"/>
      <c r="F55" s="174"/>
      <c r="G55" s="117">
        <v>7365538</v>
      </c>
      <c r="H55" s="117">
        <v>1147669</v>
      </c>
      <c r="I55" s="117">
        <v>350341</v>
      </c>
      <c r="J55" s="117">
        <v>6044</v>
      </c>
      <c r="K55" s="117">
        <v>4428861</v>
      </c>
      <c r="L55" s="117">
        <v>228209</v>
      </c>
      <c r="M55" s="117"/>
      <c r="N55" s="117">
        <v>83765</v>
      </c>
      <c r="O55" s="117">
        <v>150000</v>
      </c>
      <c r="P55" s="117"/>
      <c r="Q55" s="117"/>
      <c r="R55" s="117"/>
      <c r="S55" s="117">
        <v>683097</v>
      </c>
      <c r="T55" s="117">
        <v>16023</v>
      </c>
      <c r="U55" s="117"/>
      <c r="V55" s="117"/>
      <c r="W55" s="117"/>
      <c r="X55" s="117">
        <v>271529</v>
      </c>
    </row>
    <row r="56" spans="1:24" outlineLevel="1" x14ac:dyDescent="0.2">
      <c r="A56" s="175"/>
      <c r="B56" s="175"/>
      <c r="C56" s="119" t="s">
        <v>40</v>
      </c>
      <c r="D56" s="175" t="s">
        <v>41</v>
      </c>
      <c r="E56" s="175"/>
      <c r="F56" s="175"/>
      <c r="G56" s="117">
        <v>5922300</v>
      </c>
      <c r="H56" s="117">
        <v>967871</v>
      </c>
      <c r="I56" s="117">
        <v>297158</v>
      </c>
      <c r="J56" s="117">
        <v>1594</v>
      </c>
      <c r="K56" s="117">
        <v>3606193</v>
      </c>
      <c r="L56" s="117">
        <v>151711</v>
      </c>
      <c r="M56" s="117"/>
      <c r="N56" s="117">
        <v>36501</v>
      </c>
      <c r="O56" s="117"/>
      <c r="P56" s="117"/>
      <c r="Q56" s="117"/>
      <c r="R56" s="117"/>
      <c r="S56" s="117">
        <v>573720</v>
      </c>
      <c r="T56" s="117">
        <v>16023</v>
      </c>
      <c r="U56" s="117"/>
      <c r="V56" s="117"/>
      <c r="W56" s="117"/>
      <c r="X56" s="117">
        <v>271529</v>
      </c>
    </row>
    <row r="57" spans="1:24" ht="51" outlineLevel="2" x14ac:dyDescent="0.2">
      <c r="A57" s="174"/>
      <c r="B57" s="174"/>
      <c r="C57" s="174"/>
      <c r="D57" s="174"/>
      <c r="E57" s="118" t="s">
        <v>42</v>
      </c>
      <c r="F57" s="118" t="s">
        <v>1039</v>
      </c>
      <c r="G57" s="117">
        <v>1197796</v>
      </c>
      <c r="H57" s="120">
        <v>442799</v>
      </c>
      <c r="I57" s="120">
        <v>132684</v>
      </c>
      <c r="J57" s="120">
        <v>1104</v>
      </c>
      <c r="K57" s="120">
        <v>363119</v>
      </c>
      <c r="L57" s="120">
        <v>20470</v>
      </c>
      <c r="M57" s="120"/>
      <c r="N57" s="120">
        <v>6637</v>
      </c>
      <c r="O57" s="120"/>
      <c r="P57" s="120"/>
      <c r="Q57" s="120"/>
      <c r="R57" s="120"/>
      <c r="S57" s="120">
        <v>214960</v>
      </c>
      <c r="T57" s="120">
        <v>16023</v>
      </c>
      <c r="U57" s="120"/>
      <c r="V57" s="120"/>
      <c r="W57" s="120"/>
      <c r="X57" s="120"/>
    </row>
    <row r="58" spans="1:24" outlineLevel="2" x14ac:dyDescent="0.2">
      <c r="A58" s="175"/>
      <c r="B58" s="175"/>
      <c r="C58" s="175"/>
      <c r="D58" s="175"/>
      <c r="E58" s="119" t="s">
        <v>43</v>
      </c>
      <c r="F58" s="119" t="s">
        <v>552</v>
      </c>
      <c r="G58" s="117">
        <v>2873828</v>
      </c>
      <c r="H58" s="121">
        <v>207903</v>
      </c>
      <c r="I58" s="121">
        <v>69464</v>
      </c>
      <c r="J58" s="121">
        <v>50</v>
      </c>
      <c r="K58" s="121">
        <v>2319171</v>
      </c>
      <c r="L58" s="121">
        <v>55690</v>
      </c>
      <c r="M58" s="121"/>
      <c r="N58" s="121">
        <v>800</v>
      </c>
      <c r="O58" s="121"/>
      <c r="P58" s="121"/>
      <c r="Q58" s="121"/>
      <c r="R58" s="121"/>
      <c r="S58" s="121">
        <v>220750</v>
      </c>
      <c r="T58" s="121"/>
      <c r="U58" s="121"/>
      <c r="V58" s="121"/>
      <c r="W58" s="121"/>
      <c r="X58" s="121"/>
    </row>
    <row r="59" spans="1:24" outlineLevel="2" x14ac:dyDescent="0.2">
      <c r="A59" s="174"/>
      <c r="B59" s="174"/>
      <c r="C59" s="174"/>
      <c r="D59" s="174"/>
      <c r="E59" s="118" t="s">
        <v>44</v>
      </c>
      <c r="F59" s="118" t="s">
        <v>584</v>
      </c>
      <c r="G59" s="117">
        <v>424463</v>
      </c>
      <c r="H59" s="120">
        <v>112512</v>
      </c>
      <c r="I59" s="120">
        <v>34270</v>
      </c>
      <c r="J59" s="120"/>
      <c r="K59" s="120">
        <v>223045</v>
      </c>
      <c r="L59" s="120">
        <v>15240</v>
      </c>
      <c r="M59" s="120"/>
      <c r="N59" s="120">
        <v>1796</v>
      </c>
      <c r="O59" s="120"/>
      <c r="P59" s="120"/>
      <c r="Q59" s="120"/>
      <c r="R59" s="120"/>
      <c r="S59" s="120">
        <v>37600</v>
      </c>
      <c r="T59" s="120"/>
      <c r="U59" s="120"/>
      <c r="V59" s="120"/>
      <c r="W59" s="120"/>
      <c r="X59" s="120"/>
    </row>
    <row r="60" spans="1:24" ht="25.5" outlineLevel="2" x14ac:dyDescent="0.2">
      <c r="A60" s="175"/>
      <c r="B60" s="175"/>
      <c r="C60" s="175"/>
      <c r="D60" s="175"/>
      <c r="E60" s="119" t="s">
        <v>45</v>
      </c>
      <c r="F60" s="119" t="s">
        <v>242</v>
      </c>
      <c r="G60" s="117">
        <v>94568</v>
      </c>
      <c r="H60" s="121"/>
      <c r="I60" s="121"/>
      <c r="J60" s="121"/>
      <c r="K60" s="121">
        <v>57085</v>
      </c>
      <c r="L60" s="121"/>
      <c r="M60" s="121"/>
      <c r="N60" s="121">
        <v>275</v>
      </c>
      <c r="O60" s="121"/>
      <c r="P60" s="121"/>
      <c r="Q60" s="121"/>
      <c r="R60" s="121"/>
      <c r="S60" s="121">
        <v>37208</v>
      </c>
      <c r="T60" s="121"/>
      <c r="U60" s="121"/>
      <c r="V60" s="121"/>
      <c r="W60" s="121"/>
      <c r="X60" s="121"/>
    </row>
    <row r="61" spans="1:24" ht="25.5" outlineLevel="2" x14ac:dyDescent="0.2">
      <c r="A61" s="174"/>
      <c r="B61" s="174"/>
      <c r="C61" s="174"/>
      <c r="D61" s="174"/>
      <c r="E61" s="118" t="s">
        <v>46</v>
      </c>
      <c r="F61" s="118" t="s">
        <v>243</v>
      </c>
      <c r="G61" s="117">
        <v>12341</v>
      </c>
      <c r="H61" s="120"/>
      <c r="I61" s="120"/>
      <c r="J61" s="120"/>
      <c r="K61" s="120">
        <v>12141</v>
      </c>
      <c r="L61" s="120">
        <v>200</v>
      </c>
      <c r="M61" s="120"/>
      <c r="N61" s="120"/>
      <c r="O61" s="120"/>
      <c r="P61" s="120"/>
      <c r="Q61" s="120"/>
      <c r="R61" s="120"/>
      <c r="S61" s="120"/>
      <c r="T61" s="120"/>
      <c r="U61" s="120"/>
      <c r="V61" s="120"/>
      <c r="W61" s="120"/>
      <c r="X61" s="120"/>
    </row>
    <row r="62" spans="1:24" ht="25.5" outlineLevel="2" x14ac:dyDescent="0.2">
      <c r="A62" s="175"/>
      <c r="B62" s="175"/>
      <c r="C62" s="175"/>
      <c r="D62" s="175"/>
      <c r="E62" s="119" t="s">
        <v>244</v>
      </c>
      <c r="F62" s="119" t="s">
        <v>245</v>
      </c>
      <c r="G62" s="117">
        <v>271529</v>
      </c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>
        <v>271529</v>
      </c>
    </row>
    <row r="63" spans="1:24" ht="25.5" outlineLevel="2" x14ac:dyDescent="0.2">
      <c r="A63" s="174"/>
      <c r="B63" s="174"/>
      <c r="C63" s="174"/>
      <c r="D63" s="174"/>
      <c r="E63" s="118" t="s">
        <v>551</v>
      </c>
      <c r="F63" s="118" t="s">
        <v>550</v>
      </c>
      <c r="G63" s="117">
        <v>30999</v>
      </c>
      <c r="H63" s="120"/>
      <c r="I63" s="120"/>
      <c r="J63" s="120"/>
      <c r="K63" s="120">
        <v>27937</v>
      </c>
      <c r="L63" s="120">
        <v>270</v>
      </c>
      <c r="M63" s="120"/>
      <c r="N63" s="120">
        <v>2792</v>
      </c>
      <c r="O63" s="120"/>
      <c r="P63" s="120"/>
      <c r="Q63" s="120"/>
      <c r="R63" s="120"/>
      <c r="S63" s="120"/>
      <c r="T63" s="120"/>
      <c r="U63" s="120"/>
      <c r="V63" s="120"/>
      <c r="W63" s="120"/>
      <c r="X63" s="120"/>
    </row>
    <row r="64" spans="1:24" ht="25.5" outlineLevel="2" x14ac:dyDescent="0.2">
      <c r="A64" s="175"/>
      <c r="B64" s="175"/>
      <c r="C64" s="175"/>
      <c r="D64" s="175"/>
      <c r="E64" s="119" t="s">
        <v>549</v>
      </c>
      <c r="F64" s="119" t="s">
        <v>1040</v>
      </c>
      <c r="G64" s="117">
        <v>179874</v>
      </c>
      <c r="H64" s="121">
        <v>39691</v>
      </c>
      <c r="I64" s="121">
        <v>12261</v>
      </c>
      <c r="J64" s="121">
        <v>340</v>
      </c>
      <c r="K64" s="121">
        <v>66401</v>
      </c>
      <c r="L64" s="121">
        <v>8750</v>
      </c>
      <c r="M64" s="121"/>
      <c r="N64" s="121">
        <v>1431</v>
      </c>
      <c r="O64" s="121"/>
      <c r="P64" s="121"/>
      <c r="Q64" s="121"/>
      <c r="R64" s="121"/>
      <c r="S64" s="121">
        <v>51000</v>
      </c>
      <c r="T64" s="121"/>
      <c r="U64" s="121"/>
      <c r="V64" s="121"/>
      <c r="W64" s="121"/>
      <c r="X64" s="121"/>
    </row>
    <row r="65" spans="1:24" ht="25.5" outlineLevel="2" x14ac:dyDescent="0.2">
      <c r="A65" s="174"/>
      <c r="B65" s="174"/>
      <c r="C65" s="174"/>
      <c r="D65" s="174"/>
      <c r="E65" s="118" t="s">
        <v>547</v>
      </c>
      <c r="F65" s="118" t="s">
        <v>1041</v>
      </c>
      <c r="G65" s="117">
        <v>341872</v>
      </c>
      <c r="H65" s="120">
        <v>44743</v>
      </c>
      <c r="I65" s="120">
        <v>12732</v>
      </c>
      <c r="J65" s="120">
        <v>100</v>
      </c>
      <c r="K65" s="120">
        <v>257941</v>
      </c>
      <c r="L65" s="120">
        <v>10218</v>
      </c>
      <c r="M65" s="120"/>
      <c r="N65" s="120">
        <v>15338</v>
      </c>
      <c r="O65" s="120"/>
      <c r="P65" s="120"/>
      <c r="Q65" s="120"/>
      <c r="R65" s="120"/>
      <c r="S65" s="120">
        <v>800</v>
      </c>
      <c r="T65" s="120"/>
      <c r="U65" s="120"/>
      <c r="V65" s="120"/>
      <c r="W65" s="120"/>
      <c r="X65" s="120"/>
    </row>
    <row r="66" spans="1:24" ht="25.5" outlineLevel="2" x14ac:dyDescent="0.2">
      <c r="A66" s="175"/>
      <c r="B66" s="175"/>
      <c r="C66" s="175"/>
      <c r="D66" s="175"/>
      <c r="E66" s="119" t="s">
        <v>545</v>
      </c>
      <c r="F66" s="119" t="s">
        <v>1042</v>
      </c>
      <c r="G66" s="117">
        <v>123622</v>
      </c>
      <c r="H66" s="121">
        <v>63839</v>
      </c>
      <c r="I66" s="121">
        <v>18906</v>
      </c>
      <c r="J66" s="121"/>
      <c r="K66" s="121">
        <v>33051</v>
      </c>
      <c r="L66" s="121">
        <v>7290</v>
      </c>
      <c r="M66" s="121"/>
      <c r="N66" s="121">
        <v>536</v>
      </c>
      <c r="O66" s="121"/>
      <c r="P66" s="121"/>
      <c r="Q66" s="121"/>
      <c r="R66" s="121"/>
      <c r="S66" s="121"/>
      <c r="T66" s="121"/>
      <c r="U66" s="121"/>
      <c r="V66" s="121"/>
      <c r="W66" s="121"/>
      <c r="X66" s="121"/>
    </row>
    <row r="67" spans="1:24" ht="25.5" outlineLevel="2" x14ac:dyDescent="0.2">
      <c r="A67" s="174"/>
      <c r="B67" s="174"/>
      <c r="C67" s="174"/>
      <c r="D67" s="174"/>
      <c r="E67" s="118" t="s">
        <v>543</v>
      </c>
      <c r="F67" s="118" t="s">
        <v>1043</v>
      </c>
      <c r="G67" s="117">
        <v>21951</v>
      </c>
      <c r="H67" s="120"/>
      <c r="I67" s="120"/>
      <c r="J67" s="120"/>
      <c r="K67" s="120">
        <v>14046</v>
      </c>
      <c r="L67" s="120">
        <v>7130</v>
      </c>
      <c r="M67" s="120"/>
      <c r="N67" s="120">
        <v>775</v>
      </c>
      <c r="O67" s="120"/>
      <c r="P67" s="120"/>
      <c r="Q67" s="120"/>
      <c r="R67" s="120"/>
      <c r="S67" s="120"/>
      <c r="T67" s="120"/>
      <c r="U67" s="120"/>
      <c r="V67" s="120"/>
      <c r="W67" s="120"/>
      <c r="X67" s="120"/>
    </row>
    <row r="68" spans="1:24" ht="25.5" outlineLevel="2" x14ac:dyDescent="0.2">
      <c r="A68" s="175"/>
      <c r="B68" s="175"/>
      <c r="C68" s="175"/>
      <c r="D68" s="175"/>
      <c r="E68" s="119" t="s">
        <v>47</v>
      </c>
      <c r="F68" s="119" t="s">
        <v>246</v>
      </c>
      <c r="G68" s="117">
        <v>216666</v>
      </c>
      <c r="H68" s="121">
        <v>56384</v>
      </c>
      <c r="I68" s="121">
        <v>16841</v>
      </c>
      <c r="J68" s="121"/>
      <c r="K68" s="121">
        <v>127695</v>
      </c>
      <c r="L68" s="121">
        <v>2320</v>
      </c>
      <c r="M68" s="121"/>
      <c r="N68" s="121">
        <v>2024</v>
      </c>
      <c r="O68" s="121"/>
      <c r="P68" s="121"/>
      <c r="Q68" s="121"/>
      <c r="R68" s="121"/>
      <c r="S68" s="121">
        <v>11402</v>
      </c>
      <c r="T68" s="121"/>
      <c r="U68" s="121"/>
      <c r="V68" s="121"/>
      <c r="W68" s="121"/>
      <c r="X68" s="121"/>
    </row>
    <row r="69" spans="1:24" ht="25.5" outlineLevel="2" x14ac:dyDescent="0.2">
      <c r="A69" s="174"/>
      <c r="B69" s="174"/>
      <c r="C69" s="174"/>
      <c r="D69" s="174"/>
      <c r="E69" s="118" t="s">
        <v>48</v>
      </c>
      <c r="F69" s="118" t="s">
        <v>247</v>
      </c>
      <c r="G69" s="117">
        <v>132791</v>
      </c>
      <c r="H69" s="120"/>
      <c r="I69" s="120"/>
      <c r="J69" s="120"/>
      <c r="K69" s="120">
        <v>104561</v>
      </c>
      <c r="L69" s="120">
        <v>24133</v>
      </c>
      <c r="M69" s="120"/>
      <c r="N69" s="120">
        <v>4097</v>
      </c>
      <c r="O69" s="120"/>
      <c r="P69" s="120"/>
      <c r="Q69" s="120"/>
      <c r="R69" s="120"/>
      <c r="S69" s="120">
        <v>0</v>
      </c>
      <c r="T69" s="120"/>
      <c r="U69" s="120"/>
      <c r="V69" s="120"/>
      <c r="W69" s="120"/>
      <c r="X69" s="120"/>
    </row>
    <row r="70" spans="1:24" outlineLevel="1" x14ac:dyDescent="0.2">
      <c r="A70" s="175"/>
      <c r="B70" s="175"/>
      <c r="C70" s="119" t="s">
        <v>49</v>
      </c>
      <c r="D70" s="175" t="s">
        <v>50</v>
      </c>
      <c r="E70" s="175"/>
      <c r="F70" s="175"/>
      <c r="G70" s="117">
        <v>625250</v>
      </c>
      <c r="H70" s="117"/>
      <c r="I70" s="117"/>
      <c r="J70" s="117"/>
      <c r="K70" s="117">
        <v>535045</v>
      </c>
      <c r="L70" s="117"/>
      <c r="M70" s="117"/>
      <c r="N70" s="117">
        <v>17329</v>
      </c>
      <c r="O70" s="117"/>
      <c r="P70" s="117"/>
      <c r="Q70" s="117"/>
      <c r="R70" s="117"/>
      <c r="S70" s="117">
        <v>72876</v>
      </c>
      <c r="T70" s="117"/>
      <c r="U70" s="117"/>
      <c r="V70" s="117"/>
      <c r="W70" s="117"/>
      <c r="X70" s="117"/>
    </row>
    <row r="71" spans="1:24" outlineLevel="2" x14ac:dyDescent="0.2">
      <c r="A71" s="174"/>
      <c r="B71" s="174"/>
      <c r="C71" s="174"/>
      <c r="D71" s="174"/>
      <c r="E71" s="118" t="s">
        <v>51</v>
      </c>
      <c r="F71" s="118" t="s">
        <v>50</v>
      </c>
      <c r="G71" s="117">
        <v>625250</v>
      </c>
      <c r="H71" s="120"/>
      <c r="I71" s="120"/>
      <c r="J71" s="120"/>
      <c r="K71" s="120">
        <v>535045</v>
      </c>
      <c r="L71" s="120"/>
      <c r="M71" s="120"/>
      <c r="N71" s="120">
        <v>17329</v>
      </c>
      <c r="O71" s="120"/>
      <c r="P71" s="120"/>
      <c r="Q71" s="120"/>
      <c r="R71" s="120"/>
      <c r="S71" s="120">
        <v>72876</v>
      </c>
      <c r="T71" s="120"/>
      <c r="U71" s="120"/>
      <c r="V71" s="120"/>
      <c r="W71" s="120"/>
      <c r="X71" s="120"/>
    </row>
    <row r="72" spans="1:24" outlineLevel="1" x14ac:dyDescent="0.2">
      <c r="A72" s="175"/>
      <c r="B72" s="175"/>
      <c r="C72" s="119" t="s">
        <v>52</v>
      </c>
      <c r="D72" s="175" t="s">
        <v>328</v>
      </c>
      <c r="E72" s="175"/>
      <c r="F72" s="175"/>
      <c r="G72" s="117">
        <v>817988</v>
      </c>
      <c r="H72" s="117">
        <v>179798</v>
      </c>
      <c r="I72" s="117">
        <v>53183</v>
      </c>
      <c r="J72" s="117">
        <v>4450</v>
      </c>
      <c r="K72" s="117">
        <v>287623</v>
      </c>
      <c r="L72" s="117">
        <v>76498</v>
      </c>
      <c r="M72" s="117"/>
      <c r="N72" s="117">
        <v>29935</v>
      </c>
      <c r="O72" s="117">
        <v>150000</v>
      </c>
      <c r="P72" s="117"/>
      <c r="Q72" s="117"/>
      <c r="R72" s="117"/>
      <c r="S72" s="117">
        <v>36501</v>
      </c>
      <c r="T72" s="117"/>
      <c r="U72" s="117"/>
      <c r="V72" s="117"/>
      <c r="W72" s="117"/>
      <c r="X72" s="117"/>
    </row>
    <row r="73" spans="1:24" outlineLevel="2" x14ac:dyDescent="0.2">
      <c r="A73" s="174"/>
      <c r="B73" s="174"/>
      <c r="C73" s="174"/>
      <c r="D73" s="174"/>
      <c r="E73" s="118" t="s">
        <v>53</v>
      </c>
      <c r="F73" s="118" t="s">
        <v>249</v>
      </c>
      <c r="G73" s="117">
        <v>45549</v>
      </c>
      <c r="H73" s="120">
        <v>16461</v>
      </c>
      <c r="I73" s="120">
        <v>3883</v>
      </c>
      <c r="J73" s="120"/>
      <c r="K73" s="120">
        <v>17300</v>
      </c>
      <c r="L73" s="120"/>
      <c r="M73" s="120"/>
      <c r="N73" s="120">
        <v>7905</v>
      </c>
      <c r="O73" s="120"/>
      <c r="P73" s="120"/>
      <c r="Q73" s="120"/>
      <c r="R73" s="120"/>
      <c r="S73" s="120"/>
      <c r="T73" s="120"/>
      <c r="U73" s="120"/>
      <c r="V73" s="120"/>
      <c r="W73" s="120"/>
      <c r="X73" s="120"/>
    </row>
    <row r="74" spans="1:24" outlineLevel="2" x14ac:dyDescent="0.2">
      <c r="A74" s="175"/>
      <c r="B74" s="175"/>
      <c r="C74" s="175"/>
      <c r="D74" s="175"/>
      <c r="E74" s="119" t="s">
        <v>121</v>
      </c>
      <c r="F74" s="119" t="s">
        <v>122</v>
      </c>
      <c r="G74" s="117">
        <v>321624</v>
      </c>
      <c r="H74" s="121">
        <v>83000</v>
      </c>
      <c r="I74" s="121">
        <v>24638</v>
      </c>
      <c r="J74" s="121"/>
      <c r="K74" s="121">
        <v>176376</v>
      </c>
      <c r="L74" s="121">
        <v>11360</v>
      </c>
      <c r="M74" s="121"/>
      <c r="N74" s="121">
        <v>20950</v>
      </c>
      <c r="O74" s="121"/>
      <c r="P74" s="121"/>
      <c r="Q74" s="121"/>
      <c r="R74" s="121"/>
      <c r="S74" s="121">
        <v>5300</v>
      </c>
      <c r="T74" s="121"/>
      <c r="U74" s="121"/>
      <c r="V74" s="121"/>
      <c r="W74" s="121"/>
      <c r="X74" s="121"/>
    </row>
    <row r="75" spans="1:24" outlineLevel="2" x14ac:dyDescent="0.2">
      <c r="A75" s="174"/>
      <c r="B75" s="174"/>
      <c r="C75" s="174"/>
      <c r="D75" s="174"/>
      <c r="E75" s="118" t="s">
        <v>54</v>
      </c>
      <c r="F75" s="118" t="s">
        <v>250</v>
      </c>
      <c r="G75" s="117">
        <v>450815</v>
      </c>
      <c r="H75" s="120">
        <v>80337</v>
      </c>
      <c r="I75" s="120">
        <v>24662</v>
      </c>
      <c r="J75" s="120">
        <v>4450</v>
      </c>
      <c r="K75" s="120">
        <v>93947</v>
      </c>
      <c r="L75" s="120">
        <v>65138</v>
      </c>
      <c r="M75" s="120"/>
      <c r="N75" s="120">
        <v>1080</v>
      </c>
      <c r="O75" s="120">
        <v>150000</v>
      </c>
      <c r="P75" s="120"/>
      <c r="Q75" s="120"/>
      <c r="R75" s="120"/>
      <c r="S75" s="120">
        <v>31201</v>
      </c>
      <c r="T75" s="120"/>
      <c r="U75" s="120"/>
      <c r="V75" s="120"/>
      <c r="W75" s="120"/>
      <c r="X75" s="120"/>
    </row>
    <row r="76" spans="1:24" x14ac:dyDescent="0.2">
      <c r="A76" s="119" t="s">
        <v>55</v>
      </c>
      <c r="B76" s="175" t="s">
        <v>329</v>
      </c>
      <c r="C76" s="175"/>
      <c r="D76" s="175"/>
      <c r="E76" s="175"/>
      <c r="F76" s="175"/>
      <c r="G76" s="117">
        <v>4858934</v>
      </c>
      <c r="H76" s="117">
        <v>1677451</v>
      </c>
      <c r="I76" s="117">
        <v>481241</v>
      </c>
      <c r="J76" s="117">
        <v>17443</v>
      </c>
      <c r="K76" s="117">
        <v>1504256</v>
      </c>
      <c r="L76" s="117">
        <v>242057</v>
      </c>
      <c r="M76" s="117">
        <v>13250</v>
      </c>
      <c r="N76" s="117">
        <v>39665</v>
      </c>
      <c r="O76" s="117">
        <v>606376</v>
      </c>
      <c r="P76" s="117"/>
      <c r="Q76" s="117"/>
      <c r="R76" s="117"/>
      <c r="S76" s="117">
        <v>270859</v>
      </c>
      <c r="T76" s="117"/>
      <c r="U76" s="117"/>
      <c r="V76" s="117"/>
      <c r="W76" s="117"/>
      <c r="X76" s="117">
        <v>6336</v>
      </c>
    </row>
    <row r="77" spans="1:24" outlineLevel="1" x14ac:dyDescent="0.2">
      <c r="A77" s="174"/>
      <c r="B77" s="174"/>
      <c r="C77" s="118" t="s">
        <v>56</v>
      </c>
      <c r="D77" s="174" t="s">
        <v>330</v>
      </c>
      <c r="E77" s="174"/>
      <c r="F77" s="174"/>
      <c r="G77" s="117">
        <v>908241</v>
      </c>
      <c r="H77" s="117">
        <v>72822</v>
      </c>
      <c r="I77" s="117">
        <v>22516</v>
      </c>
      <c r="J77" s="117"/>
      <c r="K77" s="117">
        <v>233184</v>
      </c>
      <c r="L77" s="117">
        <v>27945</v>
      </c>
      <c r="M77" s="117"/>
      <c r="N77" s="117">
        <v>29257</v>
      </c>
      <c r="O77" s="117">
        <v>484377</v>
      </c>
      <c r="P77" s="117"/>
      <c r="Q77" s="117"/>
      <c r="R77" s="117"/>
      <c r="S77" s="117">
        <v>38140</v>
      </c>
      <c r="T77" s="117"/>
      <c r="U77" s="117"/>
      <c r="V77" s="117"/>
      <c r="W77" s="117"/>
      <c r="X77" s="117"/>
    </row>
    <row r="78" spans="1:24" outlineLevel="2" x14ac:dyDescent="0.2">
      <c r="A78" s="175"/>
      <c r="B78" s="175"/>
      <c r="C78" s="175"/>
      <c r="D78" s="175"/>
      <c r="E78" s="119" t="s">
        <v>57</v>
      </c>
      <c r="F78" s="119" t="s">
        <v>251</v>
      </c>
      <c r="G78" s="117">
        <v>694865</v>
      </c>
      <c r="H78" s="121">
        <v>54886</v>
      </c>
      <c r="I78" s="121">
        <v>16994</v>
      </c>
      <c r="J78" s="121"/>
      <c r="K78" s="121">
        <v>196166</v>
      </c>
      <c r="L78" s="121">
        <v>17700</v>
      </c>
      <c r="M78" s="121"/>
      <c r="N78" s="121">
        <v>28943</v>
      </c>
      <c r="O78" s="121">
        <v>372440</v>
      </c>
      <c r="P78" s="121"/>
      <c r="Q78" s="121"/>
      <c r="R78" s="121"/>
      <c r="S78" s="121">
        <v>7736</v>
      </c>
      <c r="T78" s="121"/>
      <c r="U78" s="121"/>
      <c r="V78" s="121"/>
      <c r="W78" s="121"/>
      <c r="X78" s="121"/>
    </row>
    <row r="79" spans="1:24" ht="25.5" outlineLevel="2" x14ac:dyDescent="0.2">
      <c r="A79" s="174"/>
      <c r="B79" s="174"/>
      <c r="C79" s="174"/>
      <c r="D79" s="174"/>
      <c r="E79" s="118" t="s">
        <v>58</v>
      </c>
      <c r="F79" s="118" t="s">
        <v>252</v>
      </c>
      <c r="G79" s="117">
        <v>111937</v>
      </c>
      <c r="H79" s="120"/>
      <c r="I79" s="120"/>
      <c r="J79" s="120"/>
      <c r="K79" s="120"/>
      <c r="L79" s="120"/>
      <c r="M79" s="120"/>
      <c r="N79" s="120"/>
      <c r="O79" s="120">
        <v>111937</v>
      </c>
      <c r="P79" s="120"/>
      <c r="Q79" s="120"/>
      <c r="R79" s="120"/>
      <c r="S79" s="120"/>
      <c r="T79" s="120"/>
      <c r="U79" s="120"/>
      <c r="V79" s="120"/>
      <c r="W79" s="120"/>
      <c r="X79" s="120"/>
    </row>
    <row r="80" spans="1:24" ht="38.25" outlineLevel="2" x14ac:dyDescent="0.2">
      <c r="A80" s="175"/>
      <c r="B80" s="175"/>
      <c r="C80" s="175"/>
      <c r="D80" s="175"/>
      <c r="E80" s="119" t="s">
        <v>136</v>
      </c>
      <c r="F80" s="119" t="s">
        <v>541</v>
      </c>
      <c r="G80" s="117">
        <v>93374</v>
      </c>
      <c r="H80" s="121">
        <v>17256</v>
      </c>
      <c r="I80" s="121">
        <v>5362</v>
      </c>
      <c r="J80" s="121"/>
      <c r="K80" s="121">
        <v>33038</v>
      </c>
      <c r="L80" s="121">
        <v>7000</v>
      </c>
      <c r="M80" s="121"/>
      <c r="N80" s="121">
        <v>314</v>
      </c>
      <c r="O80" s="121"/>
      <c r="P80" s="121"/>
      <c r="Q80" s="121"/>
      <c r="R80" s="121"/>
      <c r="S80" s="121">
        <v>30404</v>
      </c>
      <c r="T80" s="121"/>
      <c r="U80" s="121"/>
      <c r="V80" s="121"/>
      <c r="W80" s="121"/>
      <c r="X80" s="121"/>
    </row>
    <row r="81" spans="1:24" ht="25.5" outlineLevel="2" x14ac:dyDescent="0.2">
      <c r="A81" s="174"/>
      <c r="B81" s="174"/>
      <c r="C81" s="174"/>
      <c r="D81" s="174"/>
      <c r="E81" s="118" t="s">
        <v>171</v>
      </c>
      <c r="F81" s="118" t="s">
        <v>336</v>
      </c>
      <c r="G81" s="117">
        <v>4915</v>
      </c>
      <c r="H81" s="120"/>
      <c r="I81" s="120"/>
      <c r="J81" s="120"/>
      <c r="K81" s="120">
        <v>3100</v>
      </c>
      <c r="L81" s="120">
        <v>1815</v>
      </c>
      <c r="M81" s="120"/>
      <c r="N81" s="120"/>
      <c r="O81" s="120"/>
      <c r="P81" s="120"/>
      <c r="Q81" s="120"/>
      <c r="R81" s="120"/>
      <c r="S81" s="120"/>
      <c r="T81" s="120"/>
      <c r="U81" s="120"/>
      <c r="V81" s="120"/>
      <c r="W81" s="120"/>
      <c r="X81" s="120"/>
    </row>
    <row r="82" spans="1:24" ht="25.5" outlineLevel="2" x14ac:dyDescent="0.2">
      <c r="A82" s="175"/>
      <c r="B82" s="175"/>
      <c r="C82" s="175"/>
      <c r="D82" s="175"/>
      <c r="E82" s="119" t="s">
        <v>540</v>
      </c>
      <c r="F82" s="119" t="s">
        <v>539</v>
      </c>
      <c r="G82" s="117">
        <v>3150</v>
      </c>
      <c r="H82" s="121">
        <v>680</v>
      </c>
      <c r="I82" s="121">
        <v>160</v>
      </c>
      <c r="J82" s="121"/>
      <c r="K82" s="121">
        <v>880</v>
      </c>
      <c r="L82" s="121">
        <v>1430</v>
      </c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</row>
    <row r="83" spans="1:24" outlineLevel="1" x14ac:dyDescent="0.2">
      <c r="A83" s="174"/>
      <c r="B83" s="174"/>
      <c r="C83" s="118" t="s">
        <v>253</v>
      </c>
      <c r="D83" s="174" t="s">
        <v>59</v>
      </c>
      <c r="E83" s="174"/>
      <c r="F83" s="174"/>
      <c r="G83" s="117">
        <v>628452</v>
      </c>
      <c r="H83" s="117">
        <v>316106</v>
      </c>
      <c r="I83" s="117">
        <v>94494</v>
      </c>
      <c r="J83" s="117">
        <v>2474</v>
      </c>
      <c r="K83" s="117">
        <v>87962</v>
      </c>
      <c r="L83" s="117">
        <v>34579</v>
      </c>
      <c r="M83" s="117">
        <v>13250</v>
      </c>
      <c r="N83" s="117">
        <v>513</v>
      </c>
      <c r="O83" s="117"/>
      <c r="P83" s="117"/>
      <c r="Q83" s="117"/>
      <c r="R83" s="117"/>
      <c r="S83" s="117">
        <v>73144</v>
      </c>
      <c r="T83" s="117"/>
      <c r="U83" s="117"/>
      <c r="V83" s="117"/>
      <c r="W83" s="117"/>
      <c r="X83" s="117">
        <v>5930</v>
      </c>
    </row>
    <row r="84" spans="1:24" outlineLevel="2" x14ac:dyDescent="0.2">
      <c r="A84" s="175"/>
      <c r="B84" s="175"/>
      <c r="C84" s="175"/>
      <c r="D84" s="175"/>
      <c r="E84" s="119" t="s">
        <v>60</v>
      </c>
      <c r="F84" s="119" t="s">
        <v>61</v>
      </c>
      <c r="G84" s="117">
        <v>253202</v>
      </c>
      <c r="H84" s="121">
        <v>131257</v>
      </c>
      <c r="I84" s="121">
        <v>38549</v>
      </c>
      <c r="J84" s="121">
        <v>1002</v>
      </c>
      <c r="K84" s="121">
        <v>54875</v>
      </c>
      <c r="L84" s="121">
        <v>7863</v>
      </c>
      <c r="M84" s="121">
        <v>2600</v>
      </c>
      <c r="N84" s="121"/>
      <c r="O84" s="121"/>
      <c r="P84" s="121"/>
      <c r="Q84" s="121"/>
      <c r="R84" s="121"/>
      <c r="S84" s="121">
        <v>15456</v>
      </c>
      <c r="T84" s="121"/>
      <c r="U84" s="121"/>
      <c r="V84" s="121"/>
      <c r="W84" s="121"/>
      <c r="X84" s="121">
        <v>1600</v>
      </c>
    </row>
    <row r="85" spans="1:24" outlineLevel="2" x14ac:dyDescent="0.2">
      <c r="A85" s="174"/>
      <c r="B85" s="174"/>
      <c r="C85" s="174"/>
      <c r="D85" s="174"/>
      <c r="E85" s="118" t="s">
        <v>62</v>
      </c>
      <c r="F85" s="118" t="s">
        <v>906</v>
      </c>
      <c r="G85" s="117">
        <v>24233</v>
      </c>
      <c r="H85" s="120">
        <v>12535</v>
      </c>
      <c r="I85" s="120">
        <v>3740</v>
      </c>
      <c r="J85" s="120">
        <v>140</v>
      </c>
      <c r="K85" s="120">
        <v>2623</v>
      </c>
      <c r="L85" s="120">
        <v>640</v>
      </c>
      <c r="M85" s="120">
        <v>750</v>
      </c>
      <c r="N85" s="120">
        <v>5</v>
      </c>
      <c r="O85" s="120"/>
      <c r="P85" s="120"/>
      <c r="Q85" s="120"/>
      <c r="R85" s="120"/>
      <c r="S85" s="120">
        <v>3800</v>
      </c>
      <c r="T85" s="120"/>
      <c r="U85" s="120"/>
      <c r="V85" s="120"/>
      <c r="W85" s="120"/>
      <c r="X85" s="120"/>
    </row>
    <row r="86" spans="1:24" ht="25.5" outlineLevel="2" x14ac:dyDescent="0.2">
      <c r="A86" s="175"/>
      <c r="B86" s="175"/>
      <c r="C86" s="175"/>
      <c r="D86" s="175"/>
      <c r="E86" s="119" t="s">
        <v>64</v>
      </c>
      <c r="F86" s="119" t="s">
        <v>1044</v>
      </c>
      <c r="G86" s="117">
        <v>42855</v>
      </c>
      <c r="H86" s="121">
        <v>20950</v>
      </c>
      <c r="I86" s="121">
        <v>6387</v>
      </c>
      <c r="J86" s="121">
        <v>45</v>
      </c>
      <c r="K86" s="121">
        <v>10196</v>
      </c>
      <c r="L86" s="121">
        <v>1663</v>
      </c>
      <c r="M86" s="121">
        <v>750</v>
      </c>
      <c r="N86" s="121">
        <v>314</v>
      </c>
      <c r="O86" s="121"/>
      <c r="P86" s="121"/>
      <c r="Q86" s="121"/>
      <c r="R86" s="121"/>
      <c r="S86" s="121">
        <v>2550</v>
      </c>
      <c r="T86" s="121"/>
      <c r="U86" s="121"/>
      <c r="V86" s="121"/>
      <c r="W86" s="121"/>
      <c r="X86" s="121"/>
    </row>
    <row r="87" spans="1:24" outlineLevel="2" x14ac:dyDescent="0.2">
      <c r="A87" s="174"/>
      <c r="B87" s="174"/>
      <c r="C87" s="174"/>
      <c r="D87" s="174"/>
      <c r="E87" s="118" t="s">
        <v>66</v>
      </c>
      <c r="F87" s="118" t="s">
        <v>254</v>
      </c>
      <c r="G87" s="117">
        <v>20127</v>
      </c>
      <c r="H87" s="120">
        <v>11485</v>
      </c>
      <c r="I87" s="120">
        <v>3721</v>
      </c>
      <c r="J87" s="120"/>
      <c r="K87" s="120">
        <v>1541</v>
      </c>
      <c r="L87" s="120">
        <v>280</v>
      </c>
      <c r="M87" s="120">
        <v>700</v>
      </c>
      <c r="N87" s="120"/>
      <c r="O87" s="120"/>
      <c r="P87" s="120"/>
      <c r="Q87" s="120"/>
      <c r="R87" s="120"/>
      <c r="S87" s="120">
        <v>2400</v>
      </c>
      <c r="T87" s="120"/>
      <c r="U87" s="120"/>
      <c r="V87" s="120"/>
      <c r="W87" s="120"/>
      <c r="X87" s="120"/>
    </row>
    <row r="88" spans="1:24" outlineLevel="2" x14ac:dyDescent="0.2">
      <c r="A88" s="175"/>
      <c r="B88" s="175"/>
      <c r="C88" s="175"/>
      <c r="D88" s="175"/>
      <c r="E88" s="119" t="s">
        <v>67</v>
      </c>
      <c r="F88" s="119" t="s">
        <v>255</v>
      </c>
      <c r="G88" s="117">
        <v>26506</v>
      </c>
      <c r="H88" s="121">
        <v>14298</v>
      </c>
      <c r="I88" s="121">
        <v>4664</v>
      </c>
      <c r="J88" s="121">
        <v>400</v>
      </c>
      <c r="K88" s="121">
        <v>1251</v>
      </c>
      <c r="L88" s="121">
        <v>1175</v>
      </c>
      <c r="M88" s="121">
        <v>800</v>
      </c>
      <c r="N88" s="121"/>
      <c r="O88" s="121"/>
      <c r="P88" s="121"/>
      <c r="Q88" s="121"/>
      <c r="R88" s="121"/>
      <c r="S88" s="121">
        <v>3918</v>
      </c>
      <c r="T88" s="121"/>
      <c r="U88" s="121"/>
      <c r="V88" s="121"/>
      <c r="W88" s="121"/>
      <c r="X88" s="121"/>
    </row>
    <row r="89" spans="1:24" outlineLevel="2" x14ac:dyDescent="0.2">
      <c r="A89" s="174"/>
      <c r="B89" s="174"/>
      <c r="C89" s="174"/>
      <c r="D89" s="174"/>
      <c r="E89" s="118" t="s">
        <v>123</v>
      </c>
      <c r="F89" s="118" t="s">
        <v>124</v>
      </c>
      <c r="G89" s="117">
        <v>42770</v>
      </c>
      <c r="H89" s="120">
        <v>24644</v>
      </c>
      <c r="I89" s="120">
        <v>7197</v>
      </c>
      <c r="J89" s="120">
        <v>60</v>
      </c>
      <c r="K89" s="120">
        <v>1220</v>
      </c>
      <c r="L89" s="120">
        <v>855</v>
      </c>
      <c r="M89" s="120">
        <v>1500</v>
      </c>
      <c r="N89" s="120">
        <v>34</v>
      </c>
      <c r="O89" s="120"/>
      <c r="P89" s="120"/>
      <c r="Q89" s="120"/>
      <c r="R89" s="120"/>
      <c r="S89" s="120">
        <v>6000</v>
      </c>
      <c r="T89" s="120"/>
      <c r="U89" s="120"/>
      <c r="V89" s="120"/>
      <c r="W89" s="120"/>
      <c r="X89" s="120">
        <v>1260</v>
      </c>
    </row>
    <row r="90" spans="1:24" outlineLevel="2" x14ac:dyDescent="0.2">
      <c r="A90" s="175"/>
      <c r="B90" s="175"/>
      <c r="C90" s="175"/>
      <c r="D90" s="175"/>
      <c r="E90" s="119" t="s">
        <v>125</v>
      </c>
      <c r="F90" s="119" t="s">
        <v>331</v>
      </c>
      <c r="G90" s="117">
        <v>16942</v>
      </c>
      <c r="H90" s="121">
        <v>7872</v>
      </c>
      <c r="I90" s="121">
        <v>2156</v>
      </c>
      <c r="J90" s="121">
        <v>100</v>
      </c>
      <c r="K90" s="121">
        <v>2690</v>
      </c>
      <c r="L90" s="121">
        <v>1718</v>
      </c>
      <c r="M90" s="121">
        <v>750</v>
      </c>
      <c r="N90" s="121">
        <v>106</v>
      </c>
      <c r="O90" s="121"/>
      <c r="P90" s="121"/>
      <c r="Q90" s="121"/>
      <c r="R90" s="121"/>
      <c r="S90" s="121">
        <v>1400</v>
      </c>
      <c r="T90" s="121"/>
      <c r="U90" s="121"/>
      <c r="V90" s="121"/>
      <c r="W90" s="121"/>
      <c r="X90" s="121">
        <v>150</v>
      </c>
    </row>
    <row r="91" spans="1:24" outlineLevel="2" x14ac:dyDescent="0.2">
      <c r="A91" s="174"/>
      <c r="B91" s="174"/>
      <c r="C91" s="174"/>
      <c r="D91" s="174"/>
      <c r="E91" s="118" t="s">
        <v>139</v>
      </c>
      <c r="F91" s="118" t="s">
        <v>256</v>
      </c>
      <c r="G91" s="117">
        <v>71887</v>
      </c>
      <c r="H91" s="120">
        <v>40353</v>
      </c>
      <c r="I91" s="120">
        <v>12974</v>
      </c>
      <c r="J91" s="120">
        <v>400</v>
      </c>
      <c r="K91" s="120">
        <v>3033</v>
      </c>
      <c r="L91" s="120">
        <v>3325</v>
      </c>
      <c r="M91" s="120">
        <v>1600</v>
      </c>
      <c r="N91" s="120">
        <v>2</v>
      </c>
      <c r="O91" s="120"/>
      <c r="P91" s="120"/>
      <c r="Q91" s="120"/>
      <c r="R91" s="120"/>
      <c r="S91" s="120">
        <v>9000</v>
      </c>
      <c r="T91" s="120"/>
      <c r="U91" s="120"/>
      <c r="V91" s="120"/>
      <c r="W91" s="120"/>
      <c r="X91" s="120">
        <v>1200</v>
      </c>
    </row>
    <row r="92" spans="1:24" outlineLevel="2" x14ac:dyDescent="0.2">
      <c r="A92" s="175"/>
      <c r="B92" s="175"/>
      <c r="C92" s="175"/>
      <c r="D92" s="175"/>
      <c r="E92" s="119" t="s">
        <v>140</v>
      </c>
      <c r="F92" s="119" t="s">
        <v>1045</v>
      </c>
      <c r="G92" s="117">
        <v>29239</v>
      </c>
      <c r="H92" s="121">
        <v>13687</v>
      </c>
      <c r="I92" s="121">
        <v>3840</v>
      </c>
      <c r="J92" s="121">
        <v>167</v>
      </c>
      <c r="K92" s="121">
        <v>1426</v>
      </c>
      <c r="L92" s="121">
        <v>1660</v>
      </c>
      <c r="M92" s="121">
        <v>1700</v>
      </c>
      <c r="N92" s="121">
        <v>39</v>
      </c>
      <c r="O92" s="121"/>
      <c r="P92" s="121"/>
      <c r="Q92" s="121"/>
      <c r="R92" s="121"/>
      <c r="S92" s="121">
        <v>5000</v>
      </c>
      <c r="T92" s="121"/>
      <c r="U92" s="121"/>
      <c r="V92" s="121"/>
      <c r="W92" s="121"/>
      <c r="X92" s="121">
        <v>1720</v>
      </c>
    </row>
    <row r="93" spans="1:24" outlineLevel="2" x14ac:dyDescent="0.2">
      <c r="A93" s="174"/>
      <c r="B93" s="174"/>
      <c r="C93" s="174"/>
      <c r="D93" s="174"/>
      <c r="E93" s="118" t="s">
        <v>164</v>
      </c>
      <c r="F93" s="118" t="s">
        <v>258</v>
      </c>
      <c r="G93" s="117">
        <v>78467</v>
      </c>
      <c r="H93" s="120">
        <v>25659</v>
      </c>
      <c r="I93" s="120">
        <v>7253</v>
      </c>
      <c r="J93" s="120">
        <v>60</v>
      </c>
      <c r="K93" s="120">
        <v>8172</v>
      </c>
      <c r="L93" s="120">
        <v>14740</v>
      </c>
      <c r="M93" s="120">
        <v>1250</v>
      </c>
      <c r="N93" s="120">
        <v>13</v>
      </c>
      <c r="O93" s="120"/>
      <c r="P93" s="120"/>
      <c r="Q93" s="120"/>
      <c r="R93" s="120"/>
      <c r="S93" s="120">
        <v>21320</v>
      </c>
      <c r="T93" s="120"/>
      <c r="U93" s="120"/>
      <c r="V93" s="120"/>
      <c r="W93" s="120"/>
      <c r="X93" s="120"/>
    </row>
    <row r="94" spans="1:24" outlineLevel="2" x14ac:dyDescent="0.2">
      <c r="A94" s="175"/>
      <c r="B94" s="175"/>
      <c r="C94" s="175"/>
      <c r="D94" s="175"/>
      <c r="E94" s="119" t="s">
        <v>538</v>
      </c>
      <c r="F94" s="119" t="s">
        <v>537</v>
      </c>
      <c r="G94" s="117">
        <v>22224</v>
      </c>
      <c r="H94" s="121">
        <v>13366</v>
      </c>
      <c r="I94" s="121">
        <v>4013</v>
      </c>
      <c r="J94" s="121">
        <v>100</v>
      </c>
      <c r="K94" s="121">
        <v>935</v>
      </c>
      <c r="L94" s="121">
        <v>660</v>
      </c>
      <c r="M94" s="121">
        <v>850</v>
      </c>
      <c r="N94" s="121"/>
      <c r="O94" s="121"/>
      <c r="P94" s="121"/>
      <c r="Q94" s="121"/>
      <c r="R94" s="121"/>
      <c r="S94" s="121">
        <v>2300</v>
      </c>
      <c r="T94" s="121"/>
      <c r="U94" s="121"/>
      <c r="V94" s="121"/>
      <c r="W94" s="121"/>
      <c r="X94" s="121"/>
    </row>
    <row r="95" spans="1:24" outlineLevel="1" x14ac:dyDescent="0.2">
      <c r="A95" s="174"/>
      <c r="B95" s="174"/>
      <c r="C95" s="118" t="s">
        <v>68</v>
      </c>
      <c r="D95" s="174" t="s">
        <v>69</v>
      </c>
      <c r="E95" s="174"/>
      <c r="F95" s="174"/>
      <c r="G95" s="117">
        <v>3128423</v>
      </c>
      <c r="H95" s="117">
        <v>1279852</v>
      </c>
      <c r="I95" s="117">
        <v>364231</v>
      </c>
      <c r="J95" s="117">
        <v>13671</v>
      </c>
      <c r="K95" s="117">
        <v>1081197</v>
      </c>
      <c r="L95" s="117">
        <v>177597</v>
      </c>
      <c r="M95" s="117"/>
      <c r="N95" s="117">
        <v>9895</v>
      </c>
      <c r="O95" s="117">
        <v>41999</v>
      </c>
      <c r="P95" s="117"/>
      <c r="Q95" s="117"/>
      <c r="R95" s="117"/>
      <c r="S95" s="117">
        <v>159575</v>
      </c>
      <c r="T95" s="117"/>
      <c r="U95" s="117"/>
      <c r="V95" s="117"/>
      <c r="W95" s="117"/>
      <c r="X95" s="117">
        <v>406</v>
      </c>
    </row>
    <row r="96" spans="1:24" ht="25.5" outlineLevel="2" x14ac:dyDescent="0.2">
      <c r="A96" s="175"/>
      <c r="B96" s="175"/>
      <c r="C96" s="175"/>
      <c r="D96" s="175"/>
      <c r="E96" s="119" t="s">
        <v>70</v>
      </c>
      <c r="F96" s="119" t="s">
        <v>259</v>
      </c>
      <c r="G96" s="117">
        <v>1275467</v>
      </c>
      <c r="H96" s="121">
        <v>507384</v>
      </c>
      <c r="I96" s="121">
        <v>143097</v>
      </c>
      <c r="J96" s="121">
        <v>9151</v>
      </c>
      <c r="K96" s="121">
        <v>482545</v>
      </c>
      <c r="L96" s="121">
        <v>80631</v>
      </c>
      <c r="M96" s="121"/>
      <c r="N96" s="121">
        <v>6257</v>
      </c>
      <c r="O96" s="121">
        <v>41999</v>
      </c>
      <c r="P96" s="121"/>
      <c r="Q96" s="121"/>
      <c r="R96" s="121"/>
      <c r="S96" s="121">
        <v>4200</v>
      </c>
      <c r="T96" s="121"/>
      <c r="U96" s="121"/>
      <c r="V96" s="121"/>
      <c r="W96" s="121"/>
      <c r="X96" s="121">
        <v>203</v>
      </c>
    </row>
    <row r="97" spans="1:24" outlineLevel="2" x14ac:dyDescent="0.2">
      <c r="A97" s="174"/>
      <c r="B97" s="174"/>
      <c r="C97" s="174"/>
      <c r="D97" s="174"/>
      <c r="E97" s="118" t="s">
        <v>114</v>
      </c>
      <c r="F97" s="118" t="s">
        <v>260</v>
      </c>
      <c r="G97" s="117">
        <v>20550</v>
      </c>
      <c r="H97" s="120">
        <v>2000</v>
      </c>
      <c r="I97" s="120">
        <v>115</v>
      </c>
      <c r="J97" s="120"/>
      <c r="K97" s="120">
        <v>17836</v>
      </c>
      <c r="L97" s="120">
        <v>599</v>
      </c>
      <c r="M97" s="120"/>
      <c r="N97" s="120"/>
      <c r="O97" s="120"/>
      <c r="P97" s="120"/>
      <c r="Q97" s="120"/>
      <c r="R97" s="120"/>
      <c r="S97" s="120"/>
      <c r="T97" s="120"/>
      <c r="U97" s="120"/>
      <c r="V97" s="120"/>
      <c r="W97" s="120"/>
      <c r="X97" s="120"/>
    </row>
    <row r="98" spans="1:24" ht="25.5" outlineLevel="2" x14ac:dyDescent="0.2">
      <c r="A98" s="175"/>
      <c r="B98" s="175"/>
      <c r="C98" s="175"/>
      <c r="D98" s="175"/>
      <c r="E98" s="119" t="s">
        <v>71</v>
      </c>
      <c r="F98" s="119" t="s">
        <v>261</v>
      </c>
      <c r="G98" s="117">
        <v>112018</v>
      </c>
      <c r="H98" s="121">
        <v>63433</v>
      </c>
      <c r="I98" s="121">
        <v>18315</v>
      </c>
      <c r="J98" s="121">
        <v>590</v>
      </c>
      <c r="K98" s="121">
        <v>23540</v>
      </c>
      <c r="L98" s="121">
        <v>4040</v>
      </c>
      <c r="M98" s="121"/>
      <c r="N98" s="121">
        <v>300</v>
      </c>
      <c r="O98" s="121"/>
      <c r="P98" s="121"/>
      <c r="Q98" s="121"/>
      <c r="R98" s="121"/>
      <c r="S98" s="121">
        <v>1800</v>
      </c>
      <c r="T98" s="121"/>
      <c r="U98" s="121"/>
      <c r="V98" s="121"/>
      <c r="W98" s="121"/>
      <c r="X98" s="121"/>
    </row>
    <row r="99" spans="1:24" outlineLevel="2" x14ac:dyDescent="0.2">
      <c r="A99" s="174"/>
      <c r="B99" s="174"/>
      <c r="C99" s="174"/>
      <c r="D99" s="174"/>
      <c r="E99" s="118" t="s">
        <v>72</v>
      </c>
      <c r="F99" s="118" t="s">
        <v>262</v>
      </c>
      <c r="G99" s="117">
        <v>96492</v>
      </c>
      <c r="H99" s="120">
        <v>45189</v>
      </c>
      <c r="I99" s="120">
        <v>12379</v>
      </c>
      <c r="J99" s="120">
        <v>350</v>
      </c>
      <c r="K99" s="120">
        <v>29196</v>
      </c>
      <c r="L99" s="120">
        <v>7785</v>
      </c>
      <c r="M99" s="120"/>
      <c r="N99" s="120">
        <v>133</v>
      </c>
      <c r="O99" s="120"/>
      <c r="P99" s="120"/>
      <c r="Q99" s="120"/>
      <c r="R99" s="120"/>
      <c r="S99" s="120">
        <v>1460</v>
      </c>
      <c r="T99" s="120"/>
      <c r="U99" s="120"/>
      <c r="V99" s="120"/>
      <c r="W99" s="120"/>
      <c r="X99" s="120"/>
    </row>
    <row r="100" spans="1:24" outlineLevel="2" x14ac:dyDescent="0.2">
      <c r="A100" s="175"/>
      <c r="B100" s="175"/>
      <c r="C100" s="175"/>
      <c r="D100" s="175"/>
      <c r="E100" s="119" t="s">
        <v>73</v>
      </c>
      <c r="F100" s="119" t="s">
        <v>263</v>
      </c>
      <c r="G100" s="117">
        <v>112569</v>
      </c>
      <c r="H100" s="121">
        <v>46036</v>
      </c>
      <c r="I100" s="121">
        <v>13629</v>
      </c>
      <c r="J100" s="121">
        <v>500</v>
      </c>
      <c r="K100" s="121">
        <v>29666</v>
      </c>
      <c r="L100" s="121">
        <v>22649</v>
      </c>
      <c r="M100" s="121"/>
      <c r="N100" s="121">
        <v>89</v>
      </c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</row>
    <row r="101" spans="1:24" ht="25.5" outlineLevel="2" x14ac:dyDescent="0.2">
      <c r="A101" s="174"/>
      <c r="B101" s="174"/>
      <c r="C101" s="174"/>
      <c r="D101" s="174"/>
      <c r="E101" s="118" t="s">
        <v>74</v>
      </c>
      <c r="F101" s="118" t="s">
        <v>264</v>
      </c>
      <c r="G101" s="117">
        <v>33066</v>
      </c>
      <c r="H101" s="120">
        <v>500</v>
      </c>
      <c r="I101" s="120">
        <v>96</v>
      </c>
      <c r="J101" s="120"/>
      <c r="K101" s="120">
        <v>31490</v>
      </c>
      <c r="L101" s="120">
        <v>980</v>
      </c>
      <c r="M101" s="120"/>
      <c r="N101" s="120"/>
      <c r="O101" s="120"/>
      <c r="P101" s="120"/>
      <c r="Q101" s="120"/>
      <c r="R101" s="120"/>
      <c r="S101" s="120"/>
      <c r="T101" s="120"/>
      <c r="U101" s="120"/>
      <c r="V101" s="120"/>
      <c r="W101" s="120"/>
      <c r="X101" s="120"/>
    </row>
    <row r="102" spans="1:24" outlineLevel="2" x14ac:dyDescent="0.2">
      <c r="A102" s="175"/>
      <c r="B102" s="175"/>
      <c r="C102" s="175"/>
      <c r="D102" s="175"/>
      <c r="E102" s="119" t="s">
        <v>126</v>
      </c>
      <c r="F102" s="119" t="s">
        <v>127</v>
      </c>
      <c r="G102" s="117">
        <v>499558</v>
      </c>
      <c r="H102" s="121">
        <v>222289</v>
      </c>
      <c r="I102" s="121">
        <v>64301</v>
      </c>
      <c r="J102" s="121">
        <v>910</v>
      </c>
      <c r="K102" s="121">
        <v>152249</v>
      </c>
      <c r="L102" s="121">
        <v>19250</v>
      </c>
      <c r="M102" s="121"/>
      <c r="N102" s="121">
        <v>1171</v>
      </c>
      <c r="O102" s="121"/>
      <c r="P102" s="121"/>
      <c r="Q102" s="121"/>
      <c r="R102" s="121"/>
      <c r="S102" s="121">
        <v>39185</v>
      </c>
      <c r="T102" s="121"/>
      <c r="U102" s="121"/>
      <c r="V102" s="121"/>
      <c r="W102" s="121"/>
      <c r="X102" s="121">
        <v>203</v>
      </c>
    </row>
    <row r="103" spans="1:24" ht="25.5" outlineLevel="2" x14ac:dyDescent="0.2">
      <c r="A103" s="174"/>
      <c r="B103" s="174"/>
      <c r="C103" s="174"/>
      <c r="D103" s="174"/>
      <c r="E103" s="118" t="s">
        <v>585</v>
      </c>
      <c r="F103" s="118" t="s">
        <v>907</v>
      </c>
      <c r="G103" s="117">
        <v>37253</v>
      </c>
      <c r="H103" s="120">
        <v>14948</v>
      </c>
      <c r="I103" s="120">
        <v>4295</v>
      </c>
      <c r="J103" s="120"/>
      <c r="K103" s="120">
        <v>16545</v>
      </c>
      <c r="L103" s="120">
        <v>1465</v>
      </c>
      <c r="M103" s="120"/>
      <c r="N103" s="120"/>
      <c r="O103" s="120"/>
      <c r="P103" s="120"/>
      <c r="Q103" s="120"/>
      <c r="R103" s="120"/>
      <c r="S103" s="120"/>
      <c r="T103" s="120"/>
      <c r="U103" s="120"/>
      <c r="V103" s="120"/>
      <c r="W103" s="120"/>
      <c r="X103" s="120"/>
    </row>
    <row r="104" spans="1:24" outlineLevel="2" x14ac:dyDescent="0.2">
      <c r="A104" s="175"/>
      <c r="B104" s="175"/>
      <c r="C104" s="175"/>
      <c r="D104" s="175"/>
      <c r="E104" s="119" t="s">
        <v>141</v>
      </c>
      <c r="F104" s="119" t="s">
        <v>265</v>
      </c>
      <c r="G104" s="117">
        <v>317881</v>
      </c>
      <c r="H104" s="121">
        <v>134056</v>
      </c>
      <c r="I104" s="121">
        <v>37557</v>
      </c>
      <c r="J104" s="121">
        <v>480</v>
      </c>
      <c r="K104" s="121">
        <v>55529</v>
      </c>
      <c r="L104" s="121">
        <v>13739</v>
      </c>
      <c r="M104" s="121"/>
      <c r="N104" s="121">
        <v>272</v>
      </c>
      <c r="O104" s="121"/>
      <c r="P104" s="121"/>
      <c r="Q104" s="121"/>
      <c r="R104" s="121"/>
      <c r="S104" s="121">
        <v>76248</v>
      </c>
      <c r="T104" s="121"/>
      <c r="U104" s="121"/>
      <c r="V104" s="121"/>
      <c r="W104" s="121"/>
      <c r="X104" s="121"/>
    </row>
    <row r="105" spans="1:24" outlineLevel="2" x14ac:dyDescent="0.2">
      <c r="A105" s="174"/>
      <c r="B105" s="174"/>
      <c r="C105" s="174"/>
      <c r="D105" s="174"/>
      <c r="E105" s="118" t="s">
        <v>1046</v>
      </c>
      <c r="F105" s="118" t="s">
        <v>920</v>
      </c>
      <c r="G105" s="117">
        <v>5607</v>
      </c>
      <c r="H105" s="120"/>
      <c r="I105" s="120"/>
      <c r="J105" s="120"/>
      <c r="K105" s="120">
        <v>3207</v>
      </c>
      <c r="L105" s="120">
        <v>2400</v>
      </c>
      <c r="M105" s="120"/>
      <c r="N105" s="120"/>
      <c r="O105" s="120"/>
      <c r="P105" s="120"/>
      <c r="Q105" s="120"/>
      <c r="R105" s="120"/>
      <c r="S105" s="120"/>
      <c r="T105" s="120"/>
      <c r="U105" s="120"/>
      <c r="V105" s="120"/>
      <c r="W105" s="120"/>
      <c r="X105" s="120"/>
    </row>
    <row r="106" spans="1:24" outlineLevel="2" x14ac:dyDescent="0.2">
      <c r="A106" s="175"/>
      <c r="B106" s="175"/>
      <c r="C106" s="175"/>
      <c r="D106" s="175"/>
      <c r="E106" s="119" t="s">
        <v>142</v>
      </c>
      <c r="F106" s="119" t="s">
        <v>266</v>
      </c>
      <c r="G106" s="117">
        <v>176740</v>
      </c>
      <c r="H106" s="121">
        <v>79115</v>
      </c>
      <c r="I106" s="121">
        <v>22794</v>
      </c>
      <c r="J106" s="121">
        <v>550</v>
      </c>
      <c r="K106" s="121">
        <v>65561</v>
      </c>
      <c r="L106" s="121">
        <v>8407</v>
      </c>
      <c r="M106" s="121"/>
      <c r="N106" s="121">
        <v>313</v>
      </c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</row>
    <row r="107" spans="1:24" outlineLevel="2" x14ac:dyDescent="0.2">
      <c r="A107" s="174"/>
      <c r="B107" s="174"/>
      <c r="C107" s="174"/>
      <c r="D107" s="174"/>
      <c r="E107" s="118" t="s">
        <v>174</v>
      </c>
      <c r="F107" s="118" t="s">
        <v>173</v>
      </c>
      <c r="G107" s="117">
        <v>67749</v>
      </c>
      <c r="H107" s="120">
        <v>28917</v>
      </c>
      <c r="I107" s="120">
        <v>7536</v>
      </c>
      <c r="J107" s="120">
        <v>400</v>
      </c>
      <c r="K107" s="120">
        <v>25247</v>
      </c>
      <c r="L107" s="120">
        <v>5196</v>
      </c>
      <c r="M107" s="120"/>
      <c r="N107" s="120">
        <v>453</v>
      </c>
      <c r="O107" s="120"/>
      <c r="P107" s="120"/>
      <c r="Q107" s="120"/>
      <c r="R107" s="120"/>
      <c r="S107" s="120"/>
      <c r="T107" s="120"/>
      <c r="U107" s="120"/>
      <c r="V107" s="120"/>
      <c r="W107" s="120"/>
      <c r="X107" s="120"/>
    </row>
    <row r="108" spans="1:24" outlineLevel="2" x14ac:dyDescent="0.2">
      <c r="A108" s="175"/>
      <c r="B108" s="175"/>
      <c r="C108" s="175"/>
      <c r="D108" s="175"/>
      <c r="E108" s="119" t="s">
        <v>165</v>
      </c>
      <c r="F108" s="119" t="s">
        <v>267</v>
      </c>
      <c r="G108" s="117">
        <v>373473</v>
      </c>
      <c r="H108" s="121">
        <v>135985</v>
      </c>
      <c r="I108" s="121">
        <v>40117</v>
      </c>
      <c r="J108" s="121">
        <v>740</v>
      </c>
      <c r="K108" s="121">
        <v>148586</v>
      </c>
      <c r="L108" s="121">
        <v>10456</v>
      </c>
      <c r="M108" s="121"/>
      <c r="N108" s="121">
        <v>907</v>
      </c>
      <c r="O108" s="121"/>
      <c r="P108" s="121"/>
      <c r="Q108" s="121"/>
      <c r="R108" s="121"/>
      <c r="S108" s="121">
        <v>36682</v>
      </c>
      <c r="T108" s="121"/>
      <c r="U108" s="121"/>
      <c r="V108" s="121"/>
      <c r="W108" s="121"/>
      <c r="X108" s="121"/>
    </row>
    <row r="109" spans="1:24" outlineLevel="1" x14ac:dyDescent="0.2">
      <c r="A109" s="174"/>
      <c r="B109" s="174"/>
      <c r="C109" s="118" t="s">
        <v>268</v>
      </c>
      <c r="D109" s="174" t="s">
        <v>332</v>
      </c>
      <c r="E109" s="174"/>
      <c r="F109" s="174"/>
      <c r="G109" s="117">
        <v>193818</v>
      </c>
      <c r="H109" s="117">
        <v>8671</v>
      </c>
      <c r="I109" s="117"/>
      <c r="J109" s="117">
        <v>1298</v>
      </c>
      <c r="K109" s="117">
        <v>101913</v>
      </c>
      <c r="L109" s="117">
        <v>1936</v>
      </c>
      <c r="M109" s="117"/>
      <c r="N109" s="117"/>
      <c r="O109" s="117">
        <v>80000</v>
      </c>
      <c r="P109" s="117"/>
      <c r="Q109" s="117"/>
      <c r="R109" s="117"/>
      <c r="S109" s="117"/>
      <c r="T109" s="117"/>
      <c r="U109" s="117"/>
      <c r="V109" s="117"/>
      <c r="W109" s="117"/>
      <c r="X109" s="117"/>
    </row>
    <row r="110" spans="1:24" ht="25.5" outlineLevel="2" x14ac:dyDescent="0.2">
      <c r="A110" s="175"/>
      <c r="B110" s="175"/>
      <c r="C110" s="175"/>
      <c r="D110" s="175"/>
      <c r="E110" s="119" t="s">
        <v>75</v>
      </c>
      <c r="F110" s="119" t="s">
        <v>269</v>
      </c>
      <c r="G110" s="117">
        <v>80000</v>
      </c>
      <c r="H110" s="121"/>
      <c r="I110" s="121"/>
      <c r="J110" s="121"/>
      <c r="K110" s="121"/>
      <c r="L110" s="121"/>
      <c r="M110" s="121"/>
      <c r="N110" s="121"/>
      <c r="O110" s="121">
        <v>80000</v>
      </c>
      <c r="P110" s="121"/>
      <c r="Q110" s="121"/>
      <c r="R110" s="121"/>
      <c r="S110" s="121"/>
      <c r="T110" s="121"/>
      <c r="U110" s="121"/>
      <c r="V110" s="121"/>
      <c r="W110" s="121"/>
      <c r="X110" s="121"/>
    </row>
    <row r="111" spans="1:24" outlineLevel="2" x14ac:dyDescent="0.2">
      <c r="A111" s="174"/>
      <c r="B111" s="174"/>
      <c r="C111" s="174"/>
      <c r="D111" s="174"/>
      <c r="E111" s="118" t="s">
        <v>1047</v>
      </c>
      <c r="F111" s="118" t="s">
        <v>921</v>
      </c>
      <c r="G111" s="117">
        <v>113818</v>
      </c>
      <c r="H111" s="120">
        <v>8671</v>
      </c>
      <c r="I111" s="120"/>
      <c r="J111" s="120">
        <v>1298</v>
      </c>
      <c r="K111" s="120">
        <v>101913</v>
      </c>
      <c r="L111" s="120">
        <v>1936</v>
      </c>
      <c r="M111" s="120"/>
      <c r="N111" s="120"/>
      <c r="O111" s="120"/>
      <c r="P111" s="120"/>
      <c r="Q111" s="120"/>
      <c r="R111" s="120"/>
      <c r="S111" s="120"/>
      <c r="T111" s="120"/>
      <c r="U111" s="120"/>
      <c r="V111" s="120"/>
      <c r="W111" s="120"/>
      <c r="X111" s="120"/>
    </row>
    <row r="112" spans="1:24" x14ac:dyDescent="0.2">
      <c r="A112" s="119" t="s">
        <v>76</v>
      </c>
      <c r="B112" s="175" t="s">
        <v>77</v>
      </c>
      <c r="C112" s="175"/>
      <c r="D112" s="175"/>
      <c r="E112" s="175"/>
      <c r="F112" s="175"/>
      <c r="G112" s="117">
        <v>26342650</v>
      </c>
      <c r="H112" s="117">
        <v>12944158</v>
      </c>
      <c r="I112" s="117">
        <v>3636951</v>
      </c>
      <c r="J112" s="117">
        <v>111968</v>
      </c>
      <c r="K112" s="117">
        <v>4137582</v>
      </c>
      <c r="L112" s="117">
        <v>3162285</v>
      </c>
      <c r="M112" s="117">
        <v>3441</v>
      </c>
      <c r="N112" s="117">
        <v>92141</v>
      </c>
      <c r="O112" s="117">
        <v>750720</v>
      </c>
      <c r="P112" s="117">
        <v>1840</v>
      </c>
      <c r="Q112" s="117"/>
      <c r="R112" s="117"/>
      <c r="S112" s="117">
        <v>1395097</v>
      </c>
      <c r="T112" s="117"/>
      <c r="U112" s="117"/>
      <c r="V112" s="117">
        <v>115063</v>
      </c>
      <c r="W112" s="117"/>
      <c r="X112" s="117">
        <v>1404</v>
      </c>
    </row>
    <row r="113" spans="1:24" outlineLevel="1" x14ac:dyDescent="0.2">
      <c r="A113" s="174"/>
      <c r="B113" s="174"/>
      <c r="C113" s="118" t="s">
        <v>78</v>
      </c>
      <c r="D113" s="174" t="s">
        <v>536</v>
      </c>
      <c r="E113" s="174"/>
      <c r="F113" s="174"/>
      <c r="G113" s="117">
        <v>7535628</v>
      </c>
      <c r="H113" s="117">
        <v>3985223</v>
      </c>
      <c r="I113" s="117">
        <v>1179111</v>
      </c>
      <c r="J113" s="117">
        <v>7723</v>
      </c>
      <c r="K113" s="117">
        <v>956164</v>
      </c>
      <c r="L113" s="117">
        <v>249918</v>
      </c>
      <c r="M113" s="117">
        <v>390</v>
      </c>
      <c r="N113" s="117">
        <v>12047</v>
      </c>
      <c r="O113" s="117">
        <v>595763</v>
      </c>
      <c r="P113" s="117"/>
      <c r="Q113" s="117"/>
      <c r="R113" s="117"/>
      <c r="S113" s="117">
        <v>474449</v>
      </c>
      <c r="T113" s="117"/>
      <c r="U113" s="117"/>
      <c r="V113" s="117">
        <v>84840</v>
      </c>
      <c r="W113" s="117"/>
      <c r="X113" s="117"/>
    </row>
    <row r="114" spans="1:24" outlineLevel="2" x14ac:dyDescent="0.2">
      <c r="A114" s="175"/>
      <c r="B114" s="175"/>
      <c r="C114" s="175"/>
      <c r="D114" s="175"/>
      <c r="E114" s="119" t="s">
        <v>79</v>
      </c>
      <c r="F114" s="119" t="s">
        <v>586</v>
      </c>
      <c r="G114" s="117">
        <v>739750</v>
      </c>
      <c r="H114" s="121">
        <v>453340</v>
      </c>
      <c r="I114" s="121">
        <v>132229</v>
      </c>
      <c r="J114" s="121">
        <v>1280</v>
      </c>
      <c r="K114" s="121">
        <v>77360</v>
      </c>
      <c r="L114" s="121">
        <v>19706</v>
      </c>
      <c r="M114" s="121">
        <v>100</v>
      </c>
      <c r="N114" s="121">
        <v>1700</v>
      </c>
      <c r="O114" s="121"/>
      <c r="P114" s="121"/>
      <c r="Q114" s="121"/>
      <c r="R114" s="121"/>
      <c r="S114" s="121">
        <v>54035</v>
      </c>
      <c r="T114" s="121"/>
      <c r="U114" s="121"/>
      <c r="V114" s="121"/>
      <c r="W114" s="121"/>
      <c r="X114" s="121"/>
    </row>
    <row r="115" spans="1:24" outlineLevel="2" x14ac:dyDescent="0.2">
      <c r="A115" s="174"/>
      <c r="B115" s="174"/>
      <c r="C115" s="174"/>
      <c r="D115" s="174"/>
      <c r="E115" s="118" t="s">
        <v>80</v>
      </c>
      <c r="F115" s="118" t="s">
        <v>271</v>
      </c>
      <c r="G115" s="117">
        <v>461646</v>
      </c>
      <c r="H115" s="120">
        <v>296198</v>
      </c>
      <c r="I115" s="120">
        <v>87517</v>
      </c>
      <c r="J115" s="120">
        <v>300</v>
      </c>
      <c r="K115" s="120">
        <v>57474</v>
      </c>
      <c r="L115" s="120">
        <v>11812</v>
      </c>
      <c r="M115" s="120"/>
      <c r="N115" s="120">
        <v>445</v>
      </c>
      <c r="O115" s="120"/>
      <c r="P115" s="120"/>
      <c r="Q115" s="120"/>
      <c r="R115" s="120"/>
      <c r="S115" s="120">
        <v>7900</v>
      </c>
      <c r="T115" s="120"/>
      <c r="U115" s="120"/>
      <c r="V115" s="120"/>
      <c r="W115" s="120"/>
      <c r="X115" s="120"/>
    </row>
    <row r="116" spans="1:24" outlineLevel="2" x14ac:dyDescent="0.2">
      <c r="A116" s="175"/>
      <c r="B116" s="175"/>
      <c r="C116" s="175"/>
      <c r="D116" s="175"/>
      <c r="E116" s="119" t="s">
        <v>81</v>
      </c>
      <c r="F116" s="119" t="s">
        <v>272</v>
      </c>
      <c r="G116" s="117">
        <v>674097</v>
      </c>
      <c r="H116" s="121">
        <v>409611</v>
      </c>
      <c r="I116" s="121">
        <v>119229</v>
      </c>
      <c r="J116" s="121">
        <v>700</v>
      </c>
      <c r="K116" s="121">
        <v>109104</v>
      </c>
      <c r="L116" s="121">
        <v>27031</v>
      </c>
      <c r="M116" s="121">
        <v>150</v>
      </c>
      <c r="N116" s="121">
        <v>1072</v>
      </c>
      <c r="O116" s="121"/>
      <c r="P116" s="121"/>
      <c r="Q116" s="121"/>
      <c r="R116" s="121"/>
      <c r="S116" s="121">
        <v>7200</v>
      </c>
      <c r="T116" s="121"/>
      <c r="U116" s="121"/>
      <c r="V116" s="121"/>
      <c r="W116" s="121"/>
      <c r="X116" s="121"/>
    </row>
    <row r="117" spans="1:24" outlineLevel="2" x14ac:dyDescent="0.2">
      <c r="A117" s="174"/>
      <c r="B117" s="174"/>
      <c r="C117" s="174"/>
      <c r="D117" s="174"/>
      <c r="E117" s="118" t="s">
        <v>82</v>
      </c>
      <c r="F117" s="118" t="s">
        <v>273</v>
      </c>
      <c r="G117" s="117">
        <v>680603</v>
      </c>
      <c r="H117" s="120"/>
      <c r="I117" s="120"/>
      <c r="J117" s="120"/>
      <c r="K117" s="120"/>
      <c r="L117" s="120"/>
      <c r="M117" s="120"/>
      <c r="N117" s="120"/>
      <c r="O117" s="120">
        <v>595763</v>
      </c>
      <c r="P117" s="120"/>
      <c r="Q117" s="120"/>
      <c r="R117" s="120"/>
      <c r="S117" s="120"/>
      <c r="T117" s="120"/>
      <c r="U117" s="120"/>
      <c r="V117" s="120">
        <v>84840</v>
      </c>
      <c r="W117" s="120"/>
      <c r="X117" s="120"/>
    </row>
    <row r="118" spans="1:24" outlineLevel="2" x14ac:dyDescent="0.2">
      <c r="A118" s="175"/>
      <c r="B118" s="175"/>
      <c r="C118" s="175"/>
      <c r="D118" s="175"/>
      <c r="E118" s="119" t="s">
        <v>83</v>
      </c>
      <c r="F118" s="119" t="s">
        <v>274</v>
      </c>
      <c r="G118" s="117">
        <v>474196</v>
      </c>
      <c r="H118" s="121">
        <v>293899</v>
      </c>
      <c r="I118" s="121">
        <v>86112</v>
      </c>
      <c r="J118" s="121">
        <v>1353</v>
      </c>
      <c r="K118" s="121">
        <v>55136</v>
      </c>
      <c r="L118" s="121">
        <v>21366</v>
      </c>
      <c r="M118" s="121">
        <v>60</v>
      </c>
      <c r="N118" s="121">
        <v>1423</v>
      </c>
      <c r="O118" s="121"/>
      <c r="P118" s="121"/>
      <c r="Q118" s="121"/>
      <c r="R118" s="121"/>
      <c r="S118" s="121">
        <v>14847</v>
      </c>
      <c r="T118" s="121"/>
      <c r="U118" s="121"/>
      <c r="V118" s="121"/>
      <c r="W118" s="121"/>
      <c r="X118" s="121"/>
    </row>
    <row r="119" spans="1:24" ht="25.5" outlineLevel="2" x14ac:dyDescent="0.2">
      <c r="A119" s="174"/>
      <c r="B119" s="174"/>
      <c r="C119" s="174"/>
      <c r="D119" s="174"/>
      <c r="E119" s="118" t="s">
        <v>84</v>
      </c>
      <c r="F119" s="118" t="s">
        <v>275</v>
      </c>
      <c r="G119" s="117">
        <v>697408</v>
      </c>
      <c r="H119" s="120">
        <v>220132</v>
      </c>
      <c r="I119" s="120">
        <v>64138</v>
      </c>
      <c r="J119" s="120">
        <v>160</v>
      </c>
      <c r="K119" s="120">
        <v>85624</v>
      </c>
      <c r="L119" s="120">
        <v>55217</v>
      </c>
      <c r="M119" s="120"/>
      <c r="N119" s="120">
        <v>928</v>
      </c>
      <c r="O119" s="120"/>
      <c r="P119" s="120"/>
      <c r="Q119" s="120"/>
      <c r="R119" s="120"/>
      <c r="S119" s="120">
        <v>281209</v>
      </c>
      <c r="T119" s="120"/>
      <c r="U119" s="120"/>
      <c r="V119" s="120"/>
      <c r="W119" s="120"/>
      <c r="X119" s="120"/>
    </row>
    <row r="120" spans="1:24" outlineLevel="2" x14ac:dyDescent="0.2">
      <c r="A120" s="175"/>
      <c r="B120" s="175"/>
      <c r="C120" s="175"/>
      <c r="D120" s="175"/>
      <c r="E120" s="119" t="s">
        <v>85</v>
      </c>
      <c r="F120" s="119" t="s">
        <v>276</v>
      </c>
      <c r="G120" s="117">
        <v>435712</v>
      </c>
      <c r="H120" s="121">
        <v>282315</v>
      </c>
      <c r="I120" s="121">
        <v>81872</v>
      </c>
      <c r="J120" s="121">
        <v>700</v>
      </c>
      <c r="K120" s="121">
        <v>54551</v>
      </c>
      <c r="L120" s="121">
        <v>12301</v>
      </c>
      <c r="M120" s="121">
        <v>80</v>
      </c>
      <c r="N120" s="121">
        <v>893</v>
      </c>
      <c r="O120" s="121"/>
      <c r="P120" s="121"/>
      <c r="Q120" s="121"/>
      <c r="R120" s="121"/>
      <c r="S120" s="121">
        <v>3000</v>
      </c>
      <c r="T120" s="121"/>
      <c r="U120" s="121"/>
      <c r="V120" s="121"/>
      <c r="W120" s="121"/>
      <c r="X120" s="121"/>
    </row>
    <row r="121" spans="1:24" outlineLevel="2" x14ac:dyDescent="0.2">
      <c r="A121" s="174"/>
      <c r="B121" s="174"/>
      <c r="C121" s="174"/>
      <c r="D121" s="174"/>
      <c r="E121" s="118" t="s">
        <v>86</v>
      </c>
      <c r="F121" s="118" t="s">
        <v>277</v>
      </c>
      <c r="G121" s="117">
        <v>766963</v>
      </c>
      <c r="H121" s="120">
        <v>477606</v>
      </c>
      <c r="I121" s="120">
        <v>142330</v>
      </c>
      <c r="J121" s="120">
        <v>1530</v>
      </c>
      <c r="K121" s="120">
        <v>90942</v>
      </c>
      <c r="L121" s="120">
        <v>20228</v>
      </c>
      <c r="M121" s="120"/>
      <c r="N121" s="120">
        <v>736</v>
      </c>
      <c r="O121" s="120"/>
      <c r="P121" s="120"/>
      <c r="Q121" s="120"/>
      <c r="R121" s="120"/>
      <c r="S121" s="120">
        <v>33591</v>
      </c>
      <c r="T121" s="120"/>
      <c r="U121" s="120"/>
      <c r="V121" s="120"/>
      <c r="W121" s="120"/>
      <c r="X121" s="120"/>
    </row>
    <row r="122" spans="1:24" outlineLevel="2" x14ac:dyDescent="0.2">
      <c r="A122" s="175"/>
      <c r="B122" s="175"/>
      <c r="C122" s="175"/>
      <c r="D122" s="175"/>
      <c r="E122" s="119" t="s">
        <v>128</v>
      </c>
      <c r="F122" s="119" t="s">
        <v>207</v>
      </c>
      <c r="G122" s="117">
        <v>667252</v>
      </c>
      <c r="H122" s="121">
        <v>400229</v>
      </c>
      <c r="I122" s="121">
        <v>119215</v>
      </c>
      <c r="J122" s="121">
        <v>600</v>
      </c>
      <c r="K122" s="121">
        <v>114634</v>
      </c>
      <c r="L122" s="121">
        <v>22616</v>
      </c>
      <c r="M122" s="121"/>
      <c r="N122" s="121">
        <v>1208</v>
      </c>
      <c r="O122" s="121"/>
      <c r="P122" s="121"/>
      <c r="Q122" s="121"/>
      <c r="R122" s="121"/>
      <c r="S122" s="121">
        <v>8750</v>
      </c>
      <c r="T122" s="121"/>
      <c r="U122" s="121"/>
      <c r="V122" s="121"/>
      <c r="W122" s="121"/>
      <c r="X122" s="121"/>
    </row>
    <row r="123" spans="1:24" outlineLevel="2" x14ac:dyDescent="0.2">
      <c r="A123" s="174"/>
      <c r="B123" s="174"/>
      <c r="C123" s="174"/>
      <c r="D123" s="174"/>
      <c r="E123" s="118" t="s">
        <v>148</v>
      </c>
      <c r="F123" s="118" t="s">
        <v>278</v>
      </c>
      <c r="G123" s="117">
        <v>592811</v>
      </c>
      <c r="H123" s="120">
        <v>337403</v>
      </c>
      <c r="I123" s="120">
        <v>102328</v>
      </c>
      <c r="J123" s="120">
        <v>600</v>
      </c>
      <c r="K123" s="120">
        <v>83820</v>
      </c>
      <c r="L123" s="120">
        <v>13796</v>
      </c>
      <c r="M123" s="120"/>
      <c r="N123" s="120">
        <v>647</v>
      </c>
      <c r="O123" s="120"/>
      <c r="P123" s="120"/>
      <c r="Q123" s="120"/>
      <c r="R123" s="120"/>
      <c r="S123" s="120">
        <v>54217</v>
      </c>
      <c r="T123" s="120"/>
      <c r="U123" s="120"/>
      <c r="V123" s="120"/>
      <c r="W123" s="120"/>
      <c r="X123" s="120"/>
    </row>
    <row r="124" spans="1:24" outlineLevel="2" x14ac:dyDescent="0.2">
      <c r="A124" s="175"/>
      <c r="B124" s="175"/>
      <c r="C124" s="175"/>
      <c r="D124" s="175"/>
      <c r="E124" s="119" t="s">
        <v>137</v>
      </c>
      <c r="F124" s="119" t="s">
        <v>279</v>
      </c>
      <c r="G124" s="117">
        <v>626916</v>
      </c>
      <c r="H124" s="121">
        <v>360471</v>
      </c>
      <c r="I124" s="121">
        <v>110116</v>
      </c>
      <c r="J124" s="121">
        <v>200</v>
      </c>
      <c r="K124" s="121">
        <v>128414</v>
      </c>
      <c r="L124" s="121">
        <v>20172</v>
      </c>
      <c r="M124" s="121"/>
      <c r="N124" s="121">
        <v>1543</v>
      </c>
      <c r="O124" s="121"/>
      <c r="P124" s="121"/>
      <c r="Q124" s="121"/>
      <c r="R124" s="121"/>
      <c r="S124" s="121">
        <v>6000</v>
      </c>
      <c r="T124" s="121"/>
      <c r="U124" s="121"/>
      <c r="V124" s="121"/>
      <c r="W124" s="121"/>
      <c r="X124" s="121"/>
    </row>
    <row r="125" spans="1:24" outlineLevel="2" x14ac:dyDescent="0.2">
      <c r="A125" s="174"/>
      <c r="B125" s="174"/>
      <c r="C125" s="174"/>
      <c r="D125" s="174"/>
      <c r="E125" s="118" t="s">
        <v>143</v>
      </c>
      <c r="F125" s="118" t="s">
        <v>280</v>
      </c>
      <c r="G125" s="117">
        <v>393214</v>
      </c>
      <c r="H125" s="120">
        <v>224120</v>
      </c>
      <c r="I125" s="120">
        <v>67196</v>
      </c>
      <c r="J125" s="120">
        <v>100</v>
      </c>
      <c r="K125" s="120">
        <v>87320</v>
      </c>
      <c r="L125" s="120">
        <v>10694</v>
      </c>
      <c r="M125" s="120"/>
      <c r="N125" s="120">
        <v>1284</v>
      </c>
      <c r="O125" s="120"/>
      <c r="P125" s="120"/>
      <c r="Q125" s="120"/>
      <c r="R125" s="120"/>
      <c r="S125" s="120">
        <v>2500</v>
      </c>
      <c r="T125" s="120"/>
      <c r="U125" s="120"/>
      <c r="V125" s="120"/>
      <c r="W125" s="120"/>
      <c r="X125" s="120"/>
    </row>
    <row r="126" spans="1:24" outlineLevel="2" x14ac:dyDescent="0.2">
      <c r="A126" s="175"/>
      <c r="B126" s="175"/>
      <c r="C126" s="175"/>
      <c r="D126" s="175"/>
      <c r="E126" s="119" t="s">
        <v>144</v>
      </c>
      <c r="F126" s="119" t="s">
        <v>281</v>
      </c>
      <c r="G126" s="117">
        <v>173100</v>
      </c>
      <c r="H126" s="121">
        <v>110989</v>
      </c>
      <c r="I126" s="121">
        <v>33779</v>
      </c>
      <c r="J126" s="121">
        <v>200</v>
      </c>
      <c r="K126" s="121">
        <v>11785</v>
      </c>
      <c r="L126" s="121">
        <v>14979</v>
      </c>
      <c r="M126" s="121"/>
      <c r="N126" s="121">
        <v>168</v>
      </c>
      <c r="O126" s="121"/>
      <c r="P126" s="121"/>
      <c r="Q126" s="121"/>
      <c r="R126" s="121"/>
      <c r="S126" s="121">
        <v>1200</v>
      </c>
      <c r="T126" s="121"/>
      <c r="U126" s="121"/>
      <c r="V126" s="121"/>
      <c r="W126" s="121"/>
      <c r="X126" s="121"/>
    </row>
    <row r="127" spans="1:24" ht="25.5" outlineLevel="2" x14ac:dyDescent="0.2">
      <c r="A127" s="174"/>
      <c r="B127" s="174"/>
      <c r="C127" s="174"/>
      <c r="D127" s="174"/>
      <c r="E127" s="118" t="s">
        <v>535</v>
      </c>
      <c r="F127" s="118" t="s">
        <v>534</v>
      </c>
      <c r="G127" s="117">
        <v>80856</v>
      </c>
      <c r="H127" s="120">
        <v>63195</v>
      </c>
      <c r="I127" s="120">
        <v>17661</v>
      </c>
      <c r="J127" s="120"/>
      <c r="K127" s="120"/>
      <c r="L127" s="120"/>
      <c r="M127" s="120"/>
      <c r="N127" s="120"/>
      <c r="O127" s="120"/>
      <c r="P127" s="120"/>
      <c r="Q127" s="120"/>
      <c r="R127" s="120"/>
      <c r="S127" s="120"/>
      <c r="T127" s="120"/>
      <c r="U127" s="120"/>
      <c r="V127" s="120"/>
      <c r="W127" s="120"/>
      <c r="X127" s="120"/>
    </row>
    <row r="128" spans="1:24" ht="25.5" outlineLevel="2" x14ac:dyDescent="0.2">
      <c r="A128" s="175"/>
      <c r="B128" s="175"/>
      <c r="C128" s="175"/>
      <c r="D128" s="175"/>
      <c r="E128" s="119" t="s">
        <v>533</v>
      </c>
      <c r="F128" s="119" t="s">
        <v>532</v>
      </c>
      <c r="G128" s="117">
        <v>71104</v>
      </c>
      <c r="H128" s="121">
        <v>55715</v>
      </c>
      <c r="I128" s="121">
        <v>15389</v>
      </c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</row>
    <row r="129" spans="1:24" outlineLevel="1" x14ac:dyDescent="0.2">
      <c r="A129" s="174"/>
      <c r="B129" s="174"/>
      <c r="C129" s="118" t="s">
        <v>87</v>
      </c>
      <c r="D129" s="174" t="s">
        <v>333</v>
      </c>
      <c r="E129" s="174"/>
      <c r="F129" s="174"/>
      <c r="G129" s="117">
        <v>12400034</v>
      </c>
      <c r="H129" s="117">
        <v>6681216</v>
      </c>
      <c r="I129" s="117">
        <v>1826404</v>
      </c>
      <c r="J129" s="117">
        <v>68867</v>
      </c>
      <c r="K129" s="117">
        <v>2349437</v>
      </c>
      <c r="L129" s="117">
        <v>611427</v>
      </c>
      <c r="M129" s="117">
        <v>2420</v>
      </c>
      <c r="N129" s="117">
        <v>75468</v>
      </c>
      <c r="O129" s="117">
        <v>103417</v>
      </c>
      <c r="P129" s="117"/>
      <c r="Q129" s="117"/>
      <c r="R129" s="117"/>
      <c r="S129" s="117">
        <v>654755</v>
      </c>
      <c r="T129" s="117"/>
      <c r="U129" s="117"/>
      <c r="V129" s="117">
        <v>26623</v>
      </c>
      <c r="W129" s="117"/>
      <c r="X129" s="117"/>
    </row>
    <row r="130" spans="1:24" outlineLevel="2" x14ac:dyDescent="0.2">
      <c r="A130" s="175"/>
      <c r="B130" s="175"/>
      <c r="C130" s="175"/>
      <c r="D130" s="175"/>
      <c r="E130" s="119" t="s">
        <v>143</v>
      </c>
      <c r="F130" s="119" t="s">
        <v>280</v>
      </c>
      <c r="G130" s="117">
        <v>0</v>
      </c>
      <c r="H130" s="121"/>
      <c r="I130" s="121"/>
      <c r="J130" s="121"/>
      <c r="K130" s="121"/>
      <c r="L130" s="121">
        <v>0</v>
      </c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</row>
    <row r="131" spans="1:24" outlineLevel="2" x14ac:dyDescent="0.2">
      <c r="A131" s="174"/>
      <c r="B131" s="174"/>
      <c r="C131" s="174"/>
      <c r="D131" s="174"/>
      <c r="E131" s="118" t="s">
        <v>88</v>
      </c>
      <c r="F131" s="118" t="s">
        <v>115</v>
      </c>
      <c r="G131" s="117">
        <v>1582603</v>
      </c>
      <c r="H131" s="120">
        <v>920332</v>
      </c>
      <c r="I131" s="120">
        <v>245567</v>
      </c>
      <c r="J131" s="120">
        <v>5000</v>
      </c>
      <c r="K131" s="120">
        <v>326538</v>
      </c>
      <c r="L131" s="120">
        <v>33825</v>
      </c>
      <c r="M131" s="120">
        <v>200</v>
      </c>
      <c r="N131" s="120">
        <v>5052</v>
      </c>
      <c r="O131" s="120"/>
      <c r="P131" s="120"/>
      <c r="Q131" s="120"/>
      <c r="R131" s="120"/>
      <c r="S131" s="120">
        <v>45839</v>
      </c>
      <c r="T131" s="120"/>
      <c r="U131" s="120"/>
      <c r="V131" s="120">
        <v>250</v>
      </c>
      <c r="W131" s="120"/>
      <c r="X131" s="120"/>
    </row>
    <row r="132" spans="1:24" ht="25.5" outlineLevel="2" x14ac:dyDescent="0.2">
      <c r="A132" s="175"/>
      <c r="B132" s="175"/>
      <c r="C132" s="175"/>
      <c r="D132" s="175"/>
      <c r="E132" s="119" t="s">
        <v>89</v>
      </c>
      <c r="F132" s="119" t="s">
        <v>283</v>
      </c>
      <c r="G132" s="117">
        <v>1103045</v>
      </c>
      <c r="H132" s="121">
        <v>645572</v>
      </c>
      <c r="I132" s="121">
        <v>178897</v>
      </c>
      <c r="J132" s="121">
        <v>1850</v>
      </c>
      <c r="K132" s="121">
        <v>195034</v>
      </c>
      <c r="L132" s="121">
        <v>35068</v>
      </c>
      <c r="M132" s="121">
        <v>350</v>
      </c>
      <c r="N132" s="121">
        <v>5010</v>
      </c>
      <c r="O132" s="121"/>
      <c r="P132" s="121"/>
      <c r="Q132" s="121"/>
      <c r="R132" s="121"/>
      <c r="S132" s="121">
        <v>41264</v>
      </c>
      <c r="T132" s="121"/>
      <c r="U132" s="121"/>
      <c r="V132" s="121"/>
      <c r="W132" s="121"/>
      <c r="X132" s="121"/>
    </row>
    <row r="133" spans="1:24" outlineLevel="2" x14ac:dyDescent="0.2">
      <c r="A133" s="174"/>
      <c r="B133" s="174"/>
      <c r="C133" s="174"/>
      <c r="D133" s="174"/>
      <c r="E133" s="118" t="s">
        <v>90</v>
      </c>
      <c r="F133" s="118" t="s">
        <v>284</v>
      </c>
      <c r="G133" s="117">
        <v>1139697</v>
      </c>
      <c r="H133" s="120">
        <v>715646</v>
      </c>
      <c r="I133" s="120">
        <v>188630</v>
      </c>
      <c r="J133" s="120">
        <v>16624</v>
      </c>
      <c r="K133" s="120">
        <v>163007</v>
      </c>
      <c r="L133" s="120">
        <v>38062</v>
      </c>
      <c r="M133" s="120">
        <v>180</v>
      </c>
      <c r="N133" s="120">
        <v>5584</v>
      </c>
      <c r="O133" s="120"/>
      <c r="P133" s="120"/>
      <c r="Q133" s="120"/>
      <c r="R133" s="120"/>
      <c r="S133" s="120">
        <v>11964</v>
      </c>
      <c r="T133" s="120"/>
      <c r="U133" s="120"/>
      <c r="V133" s="120"/>
      <c r="W133" s="120"/>
      <c r="X133" s="120"/>
    </row>
    <row r="134" spans="1:24" outlineLevel="2" x14ac:dyDescent="0.2">
      <c r="A134" s="175"/>
      <c r="B134" s="175"/>
      <c r="C134" s="175"/>
      <c r="D134" s="175"/>
      <c r="E134" s="119" t="s">
        <v>91</v>
      </c>
      <c r="F134" s="119" t="s">
        <v>285</v>
      </c>
      <c r="G134" s="117">
        <v>2383542</v>
      </c>
      <c r="H134" s="121">
        <v>1344476</v>
      </c>
      <c r="I134" s="121">
        <v>355137</v>
      </c>
      <c r="J134" s="121">
        <v>1000</v>
      </c>
      <c r="K134" s="121">
        <v>370574</v>
      </c>
      <c r="L134" s="121">
        <v>63749</v>
      </c>
      <c r="M134" s="121">
        <v>300</v>
      </c>
      <c r="N134" s="121">
        <v>5896</v>
      </c>
      <c r="O134" s="121"/>
      <c r="P134" s="121"/>
      <c r="Q134" s="121"/>
      <c r="R134" s="121"/>
      <c r="S134" s="121">
        <v>242310</v>
      </c>
      <c r="T134" s="121"/>
      <c r="U134" s="121"/>
      <c r="V134" s="121">
        <v>100</v>
      </c>
      <c r="W134" s="121"/>
      <c r="X134" s="121"/>
    </row>
    <row r="135" spans="1:24" outlineLevel="2" x14ac:dyDescent="0.2">
      <c r="A135" s="174"/>
      <c r="B135" s="174"/>
      <c r="C135" s="174"/>
      <c r="D135" s="174"/>
      <c r="E135" s="118" t="s">
        <v>92</v>
      </c>
      <c r="F135" s="118" t="s">
        <v>286</v>
      </c>
      <c r="G135" s="117">
        <v>779995</v>
      </c>
      <c r="H135" s="120">
        <v>379774</v>
      </c>
      <c r="I135" s="120">
        <v>100793</v>
      </c>
      <c r="J135" s="120">
        <v>2045</v>
      </c>
      <c r="K135" s="120">
        <v>42863</v>
      </c>
      <c r="L135" s="120">
        <v>71520</v>
      </c>
      <c r="M135" s="120"/>
      <c r="N135" s="120">
        <v>811</v>
      </c>
      <c r="O135" s="120"/>
      <c r="P135" s="120"/>
      <c r="Q135" s="120"/>
      <c r="R135" s="120"/>
      <c r="S135" s="120">
        <v>182189</v>
      </c>
      <c r="T135" s="120"/>
      <c r="U135" s="120"/>
      <c r="V135" s="120"/>
      <c r="W135" s="120"/>
      <c r="X135" s="120"/>
    </row>
    <row r="136" spans="1:24" ht="25.5" outlineLevel="2" x14ac:dyDescent="0.2">
      <c r="A136" s="175"/>
      <c r="B136" s="175"/>
      <c r="C136" s="175"/>
      <c r="D136" s="175"/>
      <c r="E136" s="119" t="s">
        <v>93</v>
      </c>
      <c r="F136" s="119" t="s">
        <v>287</v>
      </c>
      <c r="G136" s="117">
        <v>103417</v>
      </c>
      <c r="H136" s="121"/>
      <c r="I136" s="121"/>
      <c r="J136" s="121"/>
      <c r="K136" s="121"/>
      <c r="L136" s="121"/>
      <c r="M136" s="121"/>
      <c r="N136" s="121"/>
      <c r="O136" s="121">
        <v>103417</v>
      </c>
      <c r="P136" s="121"/>
      <c r="Q136" s="121"/>
      <c r="R136" s="121"/>
      <c r="S136" s="121"/>
      <c r="T136" s="121"/>
      <c r="U136" s="121"/>
      <c r="V136" s="121"/>
      <c r="W136" s="121"/>
      <c r="X136" s="121"/>
    </row>
    <row r="137" spans="1:24" outlineLevel="2" x14ac:dyDescent="0.2">
      <c r="A137" s="174"/>
      <c r="B137" s="174"/>
      <c r="C137" s="174"/>
      <c r="D137" s="174"/>
      <c r="E137" s="118" t="s">
        <v>94</v>
      </c>
      <c r="F137" s="118" t="s">
        <v>288</v>
      </c>
      <c r="G137" s="117">
        <v>495609</v>
      </c>
      <c r="H137" s="120">
        <v>266125</v>
      </c>
      <c r="I137" s="120">
        <v>73562</v>
      </c>
      <c r="J137" s="120">
        <v>550</v>
      </c>
      <c r="K137" s="120">
        <v>40401</v>
      </c>
      <c r="L137" s="120">
        <v>105700</v>
      </c>
      <c r="M137" s="120">
        <v>90</v>
      </c>
      <c r="N137" s="120">
        <v>1413</v>
      </c>
      <c r="O137" s="120"/>
      <c r="P137" s="120"/>
      <c r="Q137" s="120"/>
      <c r="R137" s="120"/>
      <c r="S137" s="120">
        <v>7768</v>
      </c>
      <c r="T137" s="120"/>
      <c r="U137" s="120"/>
      <c r="V137" s="120"/>
      <c r="W137" s="120"/>
      <c r="X137" s="120"/>
    </row>
    <row r="138" spans="1:24" outlineLevel="2" x14ac:dyDescent="0.2">
      <c r="A138" s="175"/>
      <c r="B138" s="175"/>
      <c r="C138" s="175"/>
      <c r="D138" s="175"/>
      <c r="E138" s="119" t="s">
        <v>129</v>
      </c>
      <c r="F138" s="119" t="s">
        <v>176</v>
      </c>
      <c r="G138" s="117">
        <v>945509</v>
      </c>
      <c r="H138" s="121">
        <v>571867</v>
      </c>
      <c r="I138" s="121">
        <v>153092</v>
      </c>
      <c r="J138" s="121">
        <v>15568</v>
      </c>
      <c r="K138" s="121">
        <v>140745</v>
      </c>
      <c r="L138" s="121">
        <v>31113</v>
      </c>
      <c r="M138" s="121">
        <v>500</v>
      </c>
      <c r="N138" s="121">
        <v>3204</v>
      </c>
      <c r="O138" s="121"/>
      <c r="P138" s="121"/>
      <c r="Q138" s="121"/>
      <c r="R138" s="121"/>
      <c r="S138" s="121">
        <v>29420</v>
      </c>
      <c r="T138" s="121"/>
      <c r="U138" s="121"/>
      <c r="V138" s="121"/>
      <c r="W138" s="121"/>
      <c r="X138" s="121"/>
    </row>
    <row r="139" spans="1:24" outlineLevel="2" x14ac:dyDescent="0.2">
      <c r="A139" s="174"/>
      <c r="B139" s="174"/>
      <c r="C139" s="174"/>
      <c r="D139" s="174"/>
      <c r="E139" s="118" t="s">
        <v>149</v>
      </c>
      <c r="F139" s="118" t="s">
        <v>289</v>
      </c>
      <c r="G139" s="117">
        <v>766108</v>
      </c>
      <c r="H139" s="120">
        <v>461588</v>
      </c>
      <c r="I139" s="120">
        <v>144659</v>
      </c>
      <c r="J139" s="120">
        <v>17785</v>
      </c>
      <c r="K139" s="120">
        <v>95361</v>
      </c>
      <c r="L139" s="120">
        <v>25420</v>
      </c>
      <c r="M139" s="120">
        <v>500</v>
      </c>
      <c r="N139" s="120">
        <v>1047</v>
      </c>
      <c r="O139" s="120"/>
      <c r="P139" s="120"/>
      <c r="Q139" s="120"/>
      <c r="R139" s="120"/>
      <c r="S139" s="120">
        <v>19748</v>
      </c>
      <c r="T139" s="120"/>
      <c r="U139" s="120"/>
      <c r="V139" s="120"/>
      <c r="W139" s="120"/>
      <c r="X139" s="120"/>
    </row>
    <row r="140" spans="1:24" outlineLevel="2" x14ac:dyDescent="0.2">
      <c r="A140" s="175"/>
      <c r="B140" s="175"/>
      <c r="C140" s="175"/>
      <c r="D140" s="175"/>
      <c r="E140" s="119" t="s">
        <v>150</v>
      </c>
      <c r="F140" s="119" t="s">
        <v>138</v>
      </c>
      <c r="G140" s="117">
        <v>1106680</v>
      </c>
      <c r="H140" s="121">
        <v>658996</v>
      </c>
      <c r="I140" s="121">
        <v>177956</v>
      </c>
      <c r="J140" s="121">
        <v>700</v>
      </c>
      <c r="K140" s="121">
        <v>194695</v>
      </c>
      <c r="L140" s="121">
        <v>56807</v>
      </c>
      <c r="M140" s="121">
        <v>300</v>
      </c>
      <c r="N140" s="121">
        <v>3700</v>
      </c>
      <c r="O140" s="121"/>
      <c r="P140" s="121"/>
      <c r="Q140" s="121"/>
      <c r="R140" s="121"/>
      <c r="S140" s="121">
        <v>13436</v>
      </c>
      <c r="T140" s="121"/>
      <c r="U140" s="121"/>
      <c r="V140" s="121">
        <v>90</v>
      </c>
      <c r="W140" s="121"/>
      <c r="X140" s="121"/>
    </row>
    <row r="141" spans="1:24" outlineLevel="2" x14ac:dyDescent="0.2">
      <c r="A141" s="174"/>
      <c r="B141" s="174"/>
      <c r="C141" s="174"/>
      <c r="D141" s="174"/>
      <c r="E141" s="118" t="s">
        <v>151</v>
      </c>
      <c r="F141" s="118" t="s">
        <v>177</v>
      </c>
      <c r="G141" s="117">
        <v>396919</v>
      </c>
      <c r="H141" s="120">
        <v>119361</v>
      </c>
      <c r="I141" s="120">
        <v>36712</v>
      </c>
      <c r="J141" s="120"/>
      <c r="K141" s="120">
        <v>181247</v>
      </c>
      <c r="L141" s="120">
        <v>33770</v>
      </c>
      <c r="M141" s="120"/>
      <c r="N141" s="120">
        <v>13049</v>
      </c>
      <c r="O141" s="120"/>
      <c r="P141" s="120"/>
      <c r="Q141" s="120"/>
      <c r="R141" s="120"/>
      <c r="S141" s="120">
        <v>12780</v>
      </c>
      <c r="T141" s="120"/>
      <c r="U141" s="120"/>
      <c r="V141" s="120"/>
      <c r="W141" s="120"/>
      <c r="X141" s="120"/>
    </row>
    <row r="142" spans="1:24" outlineLevel="2" x14ac:dyDescent="0.2">
      <c r="A142" s="175"/>
      <c r="B142" s="175"/>
      <c r="C142" s="175"/>
      <c r="D142" s="175"/>
      <c r="E142" s="119" t="s">
        <v>152</v>
      </c>
      <c r="F142" s="119" t="s">
        <v>172</v>
      </c>
      <c r="G142" s="117">
        <v>414350</v>
      </c>
      <c r="H142" s="121">
        <v>193326</v>
      </c>
      <c r="I142" s="121">
        <v>53831</v>
      </c>
      <c r="J142" s="121">
        <v>7345</v>
      </c>
      <c r="K142" s="121">
        <v>81612</v>
      </c>
      <c r="L142" s="121">
        <v>37331</v>
      </c>
      <c r="M142" s="121"/>
      <c r="N142" s="121">
        <v>1368</v>
      </c>
      <c r="O142" s="121"/>
      <c r="P142" s="121"/>
      <c r="Q142" s="121"/>
      <c r="R142" s="121"/>
      <c r="S142" s="121">
        <v>39537</v>
      </c>
      <c r="T142" s="121"/>
      <c r="U142" s="121"/>
      <c r="V142" s="121"/>
      <c r="W142" s="121"/>
      <c r="X142" s="121"/>
    </row>
    <row r="143" spans="1:24" outlineLevel="2" x14ac:dyDescent="0.2">
      <c r="A143" s="174"/>
      <c r="B143" s="174"/>
      <c r="C143" s="174"/>
      <c r="D143" s="174"/>
      <c r="E143" s="118" t="s">
        <v>531</v>
      </c>
      <c r="F143" s="118" t="s">
        <v>530</v>
      </c>
      <c r="G143" s="117">
        <v>406695</v>
      </c>
      <c r="H143" s="120">
        <v>116521</v>
      </c>
      <c r="I143" s="120">
        <v>34150</v>
      </c>
      <c r="J143" s="120">
        <v>150</v>
      </c>
      <c r="K143" s="120">
        <v>206296</v>
      </c>
      <c r="L143" s="120">
        <v>41077</v>
      </c>
      <c r="M143" s="120"/>
      <c r="N143" s="120">
        <v>8501</v>
      </c>
      <c r="O143" s="120"/>
      <c r="P143" s="120"/>
      <c r="Q143" s="120"/>
      <c r="R143" s="120"/>
      <c r="S143" s="120"/>
      <c r="T143" s="120"/>
      <c r="U143" s="120"/>
      <c r="V143" s="120"/>
      <c r="W143" s="120"/>
      <c r="X143" s="120"/>
    </row>
    <row r="144" spans="1:24" outlineLevel="2" x14ac:dyDescent="0.2">
      <c r="A144" s="175"/>
      <c r="B144" s="175"/>
      <c r="C144" s="175"/>
      <c r="D144" s="175"/>
      <c r="E144" s="119" t="s">
        <v>529</v>
      </c>
      <c r="F144" s="119" t="s">
        <v>528</v>
      </c>
      <c r="G144" s="117">
        <v>74025</v>
      </c>
      <c r="H144" s="121">
        <v>40211</v>
      </c>
      <c r="I144" s="121">
        <v>11741</v>
      </c>
      <c r="J144" s="121">
        <v>100</v>
      </c>
      <c r="K144" s="121">
        <v>10761</v>
      </c>
      <c r="L144" s="121">
        <v>9600</v>
      </c>
      <c r="M144" s="121"/>
      <c r="N144" s="121">
        <v>12</v>
      </c>
      <c r="O144" s="121"/>
      <c r="P144" s="121"/>
      <c r="Q144" s="121"/>
      <c r="R144" s="121"/>
      <c r="S144" s="121">
        <v>1600</v>
      </c>
      <c r="T144" s="121"/>
      <c r="U144" s="121"/>
      <c r="V144" s="121"/>
      <c r="W144" s="121"/>
      <c r="X144" s="121"/>
    </row>
    <row r="145" spans="1:24" outlineLevel="2" x14ac:dyDescent="0.2">
      <c r="A145" s="174"/>
      <c r="B145" s="174"/>
      <c r="C145" s="174"/>
      <c r="D145" s="174"/>
      <c r="E145" s="118" t="s">
        <v>527</v>
      </c>
      <c r="F145" s="118" t="s">
        <v>526</v>
      </c>
      <c r="G145" s="117">
        <v>508994</v>
      </c>
      <c r="H145" s="120">
        <v>184049</v>
      </c>
      <c r="I145" s="120">
        <v>53852</v>
      </c>
      <c r="J145" s="120">
        <v>150</v>
      </c>
      <c r="K145" s="120">
        <v>217844</v>
      </c>
      <c r="L145" s="120">
        <v>26250</v>
      </c>
      <c r="M145" s="120"/>
      <c r="N145" s="120">
        <v>19949</v>
      </c>
      <c r="O145" s="120"/>
      <c r="P145" s="120"/>
      <c r="Q145" s="120"/>
      <c r="R145" s="120"/>
      <c r="S145" s="120">
        <v>6900</v>
      </c>
      <c r="T145" s="120"/>
      <c r="U145" s="120"/>
      <c r="V145" s="120"/>
      <c r="W145" s="120"/>
      <c r="X145" s="120"/>
    </row>
    <row r="146" spans="1:24" outlineLevel="2" x14ac:dyDescent="0.2">
      <c r="A146" s="175"/>
      <c r="B146" s="175"/>
      <c r="C146" s="175"/>
      <c r="D146" s="175"/>
      <c r="E146" s="119" t="s">
        <v>1048</v>
      </c>
      <c r="F146" s="119" t="s">
        <v>922</v>
      </c>
      <c r="G146" s="117">
        <v>30349</v>
      </c>
      <c r="H146" s="121">
        <v>24556</v>
      </c>
      <c r="I146" s="121">
        <v>5793</v>
      </c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</row>
    <row r="147" spans="1:24" outlineLevel="2" x14ac:dyDescent="0.2">
      <c r="A147" s="174"/>
      <c r="B147" s="174"/>
      <c r="C147" s="174"/>
      <c r="D147" s="174"/>
      <c r="E147" s="118" t="s">
        <v>95</v>
      </c>
      <c r="F147" s="118" t="s">
        <v>248</v>
      </c>
      <c r="G147" s="117">
        <v>136314</v>
      </c>
      <c r="H147" s="120">
        <v>38816</v>
      </c>
      <c r="I147" s="120">
        <v>12032</v>
      </c>
      <c r="J147" s="120"/>
      <c r="K147" s="120">
        <v>82459</v>
      </c>
      <c r="L147" s="120">
        <v>2135</v>
      </c>
      <c r="M147" s="120"/>
      <c r="N147" s="120">
        <v>872</v>
      </c>
      <c r="O147" s="120"/>
      <c r="P147" s="120"/>
      <c r="Q147" s="120"/>
      <c r="R147" s="120"/>
      <c r="S147" s="120"/>
      <c r="T147" s="120"/>
      <c r="U147" s="120"/>
      <c r="V147" s="120"/>
      <c r="W147" s="120"/>
      <c r="X147" s="120"/>
    </row>
    <row r="148" spans="1:24" outlineLevel="2" x14ac:dyDescent="0.2">
      <c r="A148" s="175"/>
      <c r="B148" s="175"/>
      <c r="C148" s="175"/>
      <c r="D148" s="175"/>
      <c r="E148" s="119" t="s">
        <v>1049</v>
      </c>
      <c r="F148" s="119" t="s">
        <v>923</v>
      </c>
      <c r="G148" s="117">
        <v>26183</v>
      </c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>
        <v>26183</v>
      </c>
      <c r="W148" s="121"/>
      <c r="X148" s="121"/>
    </row>
    <row r="149" spans="1:24" outlineLevel="1" x14ac:dyDescent="0.2">
      <c r="A149" s="174"/>
      <c r="B149" s="174"/>
      <c r="C149" s="118" t="s">
        <v>96</v>
      </c>
      <c r="D149" s="174" t="s">
        <v>334</v>
      </c>
      <c r="E149" s="174"/>
      <c r="F149" s="174"/>
      <c r="G149" s="117">
        <v>3239679</v>
      </c>
      <c r="H149" s="117">
        <v>1695500</v>
      </c>
      <c r="I149" s="117">
        <v>463745</v>
      </c>
      <c r="J149" s="117">
        <v>35053</v>
      </c>
      <c r="K149" s="117">
        <v>613425</v>
      </c>
      <c r="L149" s="117">
        <v>202152</v>
      </c>
      <c r="M149" s="117">
        <v>631</v>
      </c>
      <c r="N149" s="117">
        <v>2706</v>
      </c>
      <c r="O149" s="117">
        <v>30000</v>
      </c>
      <c r="P149" s="117"/>
      <c r="Q149" s="117"/>
      <c r="R149" s="117"/>
      <c r="S149" s="117">
        <v>194678</v>
      </c>
      <c r="T149" s="117"/>
      <c r="U149" s="117"/>
      <c r="V149" s="117">
        <v>1200</v>
      </c>
      <c r="W149" s="117"/>
      <c r="X149" s="117">
        <v>589</v>
      </c>
    </row>
    <row r="150" spans="1:24" ht="25.5" outlineLevel="2" x14ac:dyDescent="0.2">
      <c r="A150" s="175"/>
      <c r="B150" s="175"/>
      <c r="C150" s="175"/>
      <c r="D150" s="175"/>
      <c r="E150" s="119" t="s">
        <v>97</v>
      </c>
      <c r="F150" s="119" t="s">
        <v>290</v>
      </c>
      <c r="G150" s="117">
        <v>914992</v>
      </c>
      <c r="H150" s="121">
        <v>538743</v>
      </c>
      <c r="I150" s="121">
        <v>148540</v>
      </c>
      <c r="J150" s="121">
        <v>1937</v>
      </c>
      <c r="K150" s="121">
        <v>108396</v>
      </c>
      <c r="L150" s="121">
        <v>37683</v>
      </c>
      <c r="M150" s="121">
        <v>266</v>
      </c>
      <c r="N150" s="121">
        <v>1392</v>
      </c>
      <c r="O150" s="121"/>
      <c r="P150" s="121"/>
      <c r="Q150" s="121"/>
      <c r="R150" s="121"/>
      <c r="S150" s="121">
        <v>76835</v>
      </c>
      <c r="T150" s="121"/>
      <c r="U150" s="121"/>
      <c r="V150" s="121">
        <v>1200</v>
      </c>
      <c r="W150" s="121"/>
      <c r="X150" s="121"/>
    </row>
    <row r="151" spans="1:24" ht="25.5" outlineLevel="2" x14ac:dyDescent="0.2">
      <c r="A151" s="174"/>
      <c r="B151" s="174"/>
      <c r="C151" s="174"/>
      <c r="D151" s="174"/>
      <c r="E151" s="118" t="s">
        <v>130</v>
      </c>
      <c r="F151" s="118" t="s">
        <v>587</v>
      </c>
      <c r="G151" s="117">
        <v>172005</v>
      </c>
      <c r="H151" s="120">
        <v>125390</v>
      </c>
      <c r="I151" s="120">
        <v>34549</v>
      </c>
      <c r="J151" s="120">
        <v>390</v>
      </c>
      <c r="K151" s="120">
        <v>4710</v>
      </c>
      <c r="L151" s="120">
        <v>5303</v>
      </c>
      <c r="M151" s="120">
        <v>50</v>
      </c>
      <c r="N151" s="120">
        <v>68</v>
      </c>
      <c r="O151" s="120"/>
      <c r="P151" s="120"/>
      <c r="Q151" s="120"/>
      <c r="R151" s="120"/>
      <c r="S151" s="120">
        <v>1545</v>
      </c>
      <c r="T151" s="120"/>
      <c r="U151" s="120"/>
      <c r="V151" s="120"/>
      <c r="W151" s="120"/>
      <c r="X151" s="120"/>
    </row>
    <row r="152" spans="1:24" ht="25.5" outlineLevel="2" x14ac:dyDescent="0.2">
      <c r="A152" s="175"/>
      <c r="B152" s="175"/>
      <c r="C152" s="175"/>
      <c r="D152" s="175"/>
      <c r="E152" s="119" t="s">
        <v>99</v>
      </c>
      <c r="F152" s="119" t="s">
        <v>98</v>
      </c>
      <c r="G152" s="117">
        <v>505402</v>
      </c>
      <c r="H152" s="121">
        <v>240175</v>
      </c>
      <c r="I152" s="121">
        <v>67430</v>
      </c>
      <c r="J152" s="121">
        <v>1800</v>
      </c>
      <c r="K152" s="121">
        <v>79916</v>
      </c>
      <c r="L152" s="121">
        <v>55061</v>
      </c>
      <c r="M152" s="121">
        <v>200</v>
      </c>
      <c r="N152" s="121">
        <v>938</v>
      </c>
      <c r="O152" s="121"/>
      <c r="P152" s="121"/>
      <c r="Q152" s="121"/>
      <c r="R152" s="121"/>
      <c r="S152" s="121">
        <v>59882</v>
      </c>
      <c r="T152" s="121"/>
      <c r="U152" s="121"/>
      <c r="V152" s="121"/>
      <c r="W152" s="121"/>
      <c r="X152" s="121"/>
    </row>
    <row r="153" spans="1:24" outlineLevel="2" x14ac:dyDescent="0.2">
      <c r="A153" s="174"/>
      <c r="B153" s="174"/>
      <c r="C153" s="174"/>
      <c r="D153" s="174"/>
      <c r="E153" s="118" t="s">
        <v>100</v>
      </c>
      <c r="F153" s="118" t="s">
        <v>588</v>
      </c>
      <c r="G153" s="117">
        <v>1219679</v>
      </c>
      <c r="H153" s="120">
        <v>493883</v>
      </c>
      <c r="I153" s="120">
        <v>130762</v>
      </c>
      <c r="J153" s="120">
        <v>29854</v>
      </c>
      <c r="K153" s="120">
        <v>403580</v>
      </c>
      <c r="L153" s="120">
        <v>83640</v>
      </c>
      <c r="M153" s="120">
        <v>60</v>
      </c>
      <c r="N153" s="120">
        <v>177</v>
      </c>
      <c r="O153" s="120">
        <v>30000</v>
      </c>
      <c r="P153" s="120"/>
      <c r="Q153" s="120"/>
      <c r="R153" s="120"/>
      <c r="S153" s="120">
        <v>47134</v>
      </c>
      <c r="T153" s="120"/>
      <c r="U153" s="120"/>
      <c r="V153" s="120"/>
      <c r="W153" s="120"/>
      <c r="X153" s="120">
        <v>589</v>
      </c>
    </row>
    <row r="154" spans="1:24" ht="25.5" outlineLevel="2" x14ac:dyDescent="0.2">
      <c r="A154" s="175"/>
      <c r="B154" s="175"/>
      <c r="C154" s="175"/>
      <c r="D154" s="175"/>
      <c r="E154" s="119" t="s">
        <v>153</v>
      </c>
      <c r="F154" s="119" t="s">
        <v>589</v>
      </c>
      <c r="G154" s="117">
        <v>153772</v>
      </c>
      <c r="H154" s="121">
        <v>109048</v>
      </c>
      <c r="I154" s="121">
        <v>28937</v>
      </c>
      <c r="J154" s="121">
        <v>345</v>
      </c>
      <c r="K154" s="121">
        <v>4629</v>
      </c>
      <c r="L154" s="121">
        <v>4631</v>
      </c>
      <c r="M154" s="121"/>
      <c r="N154" s="121"/>
      <c r="O154" s="121"/>
      <c r="P154" s="121"/>
      <c r="Q154" s="121"/>
      <c r="R154" s="121"/>
      <c r="S154" s="121">
        <v>6182</v>
      </c>
      <c r="T154" s="121"/>
      <c r="U154" s="121"/>
      <c r="V154" s="121"/>
      <c r="W154" s="121"/>
      <c r="X154" s="121"/>
    </row>
    <row r="155" spans="1:24" ht="25.5" outlineLevel="2" x14ac:dyDescent="0.2">
      <c r="A155" s="174"/>
      <c r="B155" s="174"/>
      <c r="C155" s="174"/>
      <c r="D155" s="174"/>
      <c r="E155" s="118" t="s">
        <v>154</v>
      </c>
      <c r="F155" s="118" t="s">
        <v>590</v>
      </c>
      <c r="G155" s="117">
        <v>210293</v>
      </c>
      <c r="H155" s="120">
        <v>145376</v>
      </c>
      <c r="I155" s="120">
        <v>41312</v>
      </c>
      <c r="J155" s="120">
        <v>390</v>
      </c>
      <c r="K155" s="120">
        <v>9030</v>
      </c>
      <c r="L155" s="120">
        <v>11604</v>
      </c>
      <c r="M155" s="120">
        <v>55</v>
      </c>
      <c r="N155" s="120">
        <v>126</v>
      </c>
      <c r="O155" s="120"/>
      <c r="P155" s="120"/>
      <c r="Q155" s="120"/>
      <c r="R155" s="120"/>
      <c r="S155" s="120">
        <v>2400</v>
      </c>
      <c r="T155" s="120"/>
      <c r="U155" s="120"/>
      <c r="V155" s="120"/>
      <c r="W155" s="120"/>
      <c r="X155" s="120"/>
    </row>
    <row r="156" spans="1:24" ht="25.5" outlineLevel="2" x14ac:dyDescent="0.2">
      <c r="A156" s="175"/>
      <c r="B156" s="175"/>
      <c r="C156" s="175"/>
      <c r="D156" s="175"/>
      <c r="E156" s="119" t="s">
        <v>155</v>
      </c>
      <c r="F156" s="119" t="s">
        <v>591</v>
      </c>
      <c r="G156" s="117">
        <v>63536</v>
      </c>
      <c r="H156" s="121">
        <v>42885</v>
      </c>
      <c r="I156" s="121">
        <v>12215</v>
      </c>
      <c r="J156" s="121">
        <v>337</v>
      </c>
      <c r="K156" s="121">
        <v>3164</v>
      </c>
      <c r="L156" s="121">
        <v>4230</v>
      </c>
      <c r="M156" s="121"/>
      <c r="N156" s="121">
        <v>5</v>
      </c>
      <c r="O156" s="121"/>
      <c r="P156" s="121"/>
      <c r="Q156" s="121"/>
      <c r="R156" s="121"/>
      <c r="S156" s="121">
        <v>700</v>
      </c>
      <c r="T156" s="121"/>
      <c r="U156" s="121"/>
      <c r="V156" s="121"/>
      <c r="W156" s="121"/>
      <c r="X156" s="121"/>
    </row>
    <row r="157" spans="1:24" outlineLevel="1" x14ac:dyDescent="0.2">
      <c r="A157" s="174"/>
      <c r="B157" s="174"/>
      <c r="C157" s="118" t="s">
        <v>924</v>
      </c>
      <c r="D157" s="174" t="s">
        <v>925</v>
      </c>
      <c r="E157" s="174"/>
      <c r="F157" s="174"/>
      <c r="G157" s="117">
        <v>477019</v>
      </c>
      <c r="H157" s="117">
        <v>195232</v>
      </c>
      <c r="I157" s="117">
        <v>57014</v>
      </c>
      <c r="J157" s="117"/>
      <c r="K157" s="117">
        <v>95603</v>
      </c>
      <c r="L157" s="117">
        <v>108850</v>
      </c>
      <c r="M157" s="117"/>
      <c r="N157" s="117">
        <v>1920</v>
      </c>
      <c r="O157" s="117">
        <v>6400</v>
      </c>
      <c r="P157" s="117"/>
      <c r="Q157" s="117"/>
      <c r="R157" s="117"/>
      <c r="S157" s="117">
        <v>12000</v>
      </c>
      <c r="T157" s="117"/>
      <c r="U157" s="117"/>
      <c r="V157" s="117"/>
      <c r="W157" s="117"/>
      <c r="X157" s="117"/>
    </row>
    <row r="158" spans="1:24" outlineLevel="2" x14ac:dyDescent="0.2">
      <c r="A158" s="175"/>
      <c r="B158" s="175"/>
      <c r="C158" s="175"/>
      <c r="D158" s="175"/>
      <c r="E158" s="119" t="s">
        <v>1050</v>
      </c>
      <c r="F158" s="119" t="s">
        <v>926</v>
      </c>
      <c r="G158" s="117">
        <v>477019</v>
      </c>
      <c r="H158" s="121">
        <v>195232</v>
      </c>
      <c r="I158" s="121">
        <v>57014</v>
      </c>
      <c r="J158" s="121"/>
      <c r="K158" s="121">
        <v>95603</v>
      </c>
      <c r="L158" s="121">
        <v>108850</v>
      </c>
      <c r="M158" s="121"/>
      <c r="N158" s="121">
        <v>1920</v>
      </c>
      <c r="O158" s="121">
        <v>6400</v>
      </c>
      <c r="P158" s="121"/>
      <c r="Q158" s="121"/>
      <c r="R158" s="121"/>
      <c r="S158" s="121">
        <v>12000</v>
      </c>
      <c r="T158" s="121"/>
      <c r="U158" s="121"/>
      <c r="V158" s="121"/>
      <c r="W158" s="121"/>
      <c r="X158" s="121"/>
    </row>
    <row r="159" spans="1:24" outlineLevel="1" x14ac:dyDescent="0.2">
      <c r="A159" s="174"/>
      <c r="B159" s="174"/>
      <c r="C159" s="118" t="s">
        <v>927</v>
      </c>
      <c r="D159" s="174" t="s">
        <v>928</v>
      </c>
      <c r="E159" s="174"/>
      <c r="F159" s="174"/>
      <c r="G159" s="117">
        <v>2014602</v>
      </c>
      <c r="H159" s="117">
        <v>49430</v>
      </c>
      <c r="I159" s="117">
        <v>14239</v>
      </c>
      <c r="J159" s="117"/>
      <c r="K159" s="117"/>
      <c r="L159" s="117">
        <v>1950118</v>
      </c>
      <c r="M159" s="117"/>
      <c r="N159" s="117"/>
      <c r="O159" s="117"/>
      <c r="P159" s="117"/>
      <c r="Q159" s="117"/>
      <c r="R159" s="117"/>
      <c r="S159" s="117"/>
      <c r="T159" s="117"/>
      <c r="U159" s="117"/>
      <c r="V159" s="117"/>
      <c r="W159" s="117"/>
      <c r="X159" s="117">
        <v>815</v>
      </c>
    </row>
    <row r="160" spans="1:24" ht="25.5" outlineLevel="2" x14ac:dyDescent="0.2">
      <c r="A160" s="175"/>
      <c r="B160" s="175"/>
      <c r="C160" s="175"/>
      <c r="D160" s="175"/>
      <c r="E160" s="119" t="s">
        <v>929</v>
      </c>
      <c r="F160" s="119" t="s">
        <v>930</v>
      </c>
      <c r="G160" s="117">
        <v>119771</v>
      </c>
      <c r="H160" s="121"/>
      <c r="I160" s="121"/>
      <c r="J160" s="121"/>
      <c r="K160" s="121"/>
      <c r="L160" s="121">
        <v>119771</v>
      </c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</row>
    <row r="161" spans="1:24" ht="25.5" outlineLevel="2" x14ac:dyDescent="0.2">
      <c r="A161" s="174"/>
      <c r="B161" s="174"/>
      <c r="C161" s="174"/>
      <c r="D161" s="174"/>
      <c r="E161" s="118" t="s">
        <v>931</v>
      </c>
      <c r="F161" s="118" t="s">
        <v>932</v>
      </c>
      <c r="G161" s="117">
        <v>64985</v>
      </c>
      <c r="H161" s="120"/>
      <c r="I161" s="120"/>
      <c r="J161" s="120"/>
      <c r="K161" s="120"/>
      <c r="L161" s="120">
        <v>64985</v>
      </c>
      <c r="M161" s="120"/>
      <c r="N161" s="120"/>
      <c r="O161" s="120"/>
      <c r="P161" s="120"/>
      <c r="Q161" s="120"/>
      <c r="R161" s="120"/>
      <c r="S161" s="120"/>
      <c r="T161" s="120"/>
      <c r="U161" s="120"/>
      <c r="V161" s="120"/>
      <c r="W161" s="120"/>
      <c r="X161" s="120"/>
    </row>
    <row r="162" spans="1:24" ht="25.5" outlineLevel="2" x14ac:dyDescent="0.2">
      <c r="A162" s="175"/>
      <c r="B162" s="175"/>
      <c r="C162" s="175"/>
      <c r="D162" s="175"/>
      <c r="E162" s="119" t="s">
        <v>933</v>
      </c>
      <c r="F162" s="119" t="s">
        <v>934</v>
      </c>
      <c r="G162" s="117">
        <v>109953</v>
      </c>
      <c r="H162" s="121"/>
      <c r="I162" s="121"/>
      <c r="J162" s="121"/>
      <c r="K162" s="121"/>
      <c r="L162" s="121">
        <v>109953</v>
      </c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</row>
    <row r="163" spans="1:24" ht="25.5" outlineLevel="2" x14ac:dyDescent="0.2">
      <c r="A163" s="174"/>
      <c r="B163" s="174"/>
      <c r="C163" s="174"/>
      <c r="D163" s="174"/>
      <c r="E163" s="118" t="s">
        <v>935</v>
      </c>
      <c r="F163" s="118" t="s">
        <v>936</v>
      </c>
      <c r="G163" s="117">
        <v>71021</v>
      </c>
      <c r="H163" s="120"/>
      <c r="I163" s="120"/>
      <c r="J163" s="120"/>
      <c r="K163" s="120"/>
      <c r="L163" s="120">
        <v>71021</v>
      </c>
      <c r="M163" s="120"/>
      <c r="N163" s="120"/>
      <c r="O163" s="120"/>
      <c r="P163" s="120"/>
      <c r="Q163" s="120"/>
      <c r="R163" s="120"/>
      <c r="S163" s="120"/>
      <c r="T163" s="120"/>
      <c r="U163" s="120"/>
      <c r="V163" s="120"/>
      <c r="W163" s="120"/>
      <c r="X163" s="120"/>
    </row>
    <row r="164" spans="1:24" ht="25.5" outlineLevel="2" x14ac:dyDescent="0.2">
      <c r="A164" s="175"/>
      <c r="B164" s="175"/>
      <c r="C164" s="175"/>
      <c r="D164" s="175"/>
      <c r="E164" s="119" t="s">
        <v>937</v>
      </c>
      <c r="F164" s="119" t="s">
        <v>938</v>
      </c>
      <c r="G164" s="117">
        <v>44269</v>
      </c>
      <c r="H164" s="121"/>
      <c r="I164" s="121"/>
      <c r="J164" s="121"/>
      <c r="K164" s="121"/>
      <c r="L164" s="121">
        <v>44269</v>
      </c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</row>
    <row r="165" spans="1:24" ht="25.5" outlineLevel="2" x14ac:dyDescent="0.2">
      <c r="A165" s="174"/>
      <c r="B165" s="174"/>
      <c r="C165" s="174"/>
      <c r="D165" s="174"/>
      <c r="E165" s="118" t="s">
        <v>939</v>
      </c>
      <c r="F165" s="118" t="s">
        <v>940</v>
      </c>
      <c r="G165" s="117">
        <v>67230</v>
      </c>
      <c r="H165" s="120"/>
      <c r="I165" s="120"/>
      <c r="J165" s="120"/>
      <c r="K165" s="120"/>
      <c r="L165" s="120">
        <v>67230</v>
      </c>
      <c r="M165" s="120"/>
      <c r="N165" s="120"/>
      <c r="O165" s="120"/>
      <c r="P165" s="120"/>
      <c r="Q165" s="120"/>
      <c r="R165" s="120"/>
      <c r="S165" s="120"/>
      <c r="T165" s="120"/>
      <c r="U165" s="120"/>
      <c r="V165" s="120"/>
      <c r="W165" s="120"/>
      <c r="X165" s="120"/>
    </row>
    <row r="166" spans="1:24" ht="25.5" outlineLevel="2" x14ac:dyDescent="0.2">
      <c r="A166" s="175"/>
      <c r="B166" s="175"/>
      <c r="C166" s="175"/>
      <c r="D166" s="175"/>
      <c r="E166" s="119" t="s">
        <v>941</v>
      </c>
      <c r="F166" s="119" t="s">
        <v>942</v>
      </c>
      <c r="G166" s="117">
        <v>112713</v>
      </c>
      <c r="H166" s="121"/>
      <c r="I166" s="121"/>
      <c r="J166" s="121"/>
      <c r="K166" s="121"/>
      <c r="L166" s="121">
        <v>112713</v>
      </c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</row>
    <row r="167" spans="1:24" ht="25.5" outlineLevel="2" x14ac:dyDescent="0.2">
      <c r="A167" s="174"/>
      <c r="B167" s="174"/>
      <c r="C167" s="174"/>
      <c r="D167" s="174"/>
      <c r="E167" s="118" t="s">
        <v>943</v>
      </c>
      <c r="F167" s="118" t="s">
        <v>944</v>
      </c>
      <c r="G167" s="117">
        <v>80383</v>
      </c>
      <c r="H167" s="120"/>
      <c r="I167" s="120"/>
      <c r="J167" s="120"/>
      <c r="K167" s="120"/>
      <c r="L167" s="120">
        <v>80383</v>
      </c>
      <c r="M167" s="120"/>
      <c r="N167" s="120"/>
      <c r="O167" s="120"/>
      <c r="P167" s="120"/>
      <c r="Q167" s="120"/>
      <c r="R167" s="120"/>
      <c r="S167" s="120"/>
      <c r="T167" s="120"/>
      <c r="U167" s="120"/>
      <c r="V167" s="120"/>
      <c r="W167" s="120"/>
      <c r="X167" s="120"/>
    </row>
    <row r="168" spans="1:24" ht="25.5" outlineLevel="2" x14ac:dyDescent="0.2">
      <c r="A168" s="175"/>
      <c r="B168" s="175"/>
      <c r="C168" s="175"/>
      <c r="D168" s="175"/>
      <c r="E168" s="119" t="s">
        <v>945</v>
      </c>
      <c r="F168" s="119" t="s">
        <v>946</v>
      </c>
      <c r="G168" s="117">
        <v>78954</v>
      </c>
      <c r="H168" s="121"/>
      <c r="I168" s="121"/>
      <c r="J168" s="121"/>
      <c r="K168" s="121"/>
      <c r="L168" s="121">
        <v>78954</v>
      </c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</row>
    <row r="169" spans="1:24" ht="25.5" outlineLevel="2" x14ac:dyDescent="0.2">
      <c r="A169" s="174"/>
      <c r="B169" s="174"/>
      <c r="C169" s="174"/>
      <c r="D169" s="174"/>
      <c r="E169" s="118" t="s">
        <v>947</v>
      </c>
      <c r="F169" s="118" t="s">
        <v>948</v>
      </c>
      <c r="G169" s="117">
        <v>90817</v>
      </c>
      <c r="H169" s="120"/>
      <c r="I169" s="120"/>
      <c r="J169" s="120"/>
      <c r="K169" s="120"/>
      <c r="L169" s="120">
        <v>90817</v>
      </c>
      <c r="M169" s="120"/>
      <c r="N169" s="120"/>
      <c r="O169" s="120"/>
      <c r="P169" s="120"/>
      <c r="Q169" s="120"/>
      <c r="R169" s="120"/>
      <c r="S169" s="120"/>
      <c r="T169" s="120"/>
      <c r="U169" s="120"/>
      <c r="V169" s="120"/>
      <c r="W169" s="120"/>
      <c r="X169" s="120"/>
    </row>
    <row r="170" spans="1:24" ht="25.5" outlineLevel="2" x14ac:dyDescent="0.2">
      <c r="A170" s="175"/>
      <c r="B170" s="175"/>
      <c r="C170" s="175"/>
      <c r="D170" s="175"/>
      <c r="E170" s="119" t="s">
        <v>949</v>
      </c>
      <c r="F170" s="119" t="s">
        <v>950</v>
      </c>
      <c r="G170" s="117">
        <v>68594</v>
      </c>
      <c r="H170" s="121">
        <v>16309</v>
      </c>
      <c r="I170" s="121">
        <v>4887</v>
      </c>
      <c r="J170" s="121"/>
      <c r="K170" s="121"/>
      <c r="L170" s="121">
        <v>47398</v>
      </c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</row>
    <row r="171" spans="1:24" ht="38.25" outlineLevel="2" x14ac:dyDescent="0.2">
      <c r="A171" s="174"/>
      <c r="B171" s="174"/>
      <c r="C171" s="174"/>
      <c r="D171" s="174"/>
      <c r="E171" s="118" t="s">
        <v>951</v>
      </c>
      <c r="F171" s="118" t="s">
        <v>952</v>
      </c>
      <c r="G171" s="117">
        <v>20059</v>
      </c>
      <c r="H171" s="120"/>
      <c r="I171" s="120"/>
      <c r="J171" s="120"/>
      <c r="K171" s="120"/>
      <c r="L171" s="120">
        <v>20059</v>
      </c>
      <c r="M171" s="120"/>
      <c r="N171" s="120"/>
      <c r="O171" s="120"/>
      <c r="P171" s="120"/>
      <c r="Q171" s="120"/>
      <c r="R171" s="120"/>
      <c r="S171" s="120"/>
      <c r="T171" s="120"/>
      <c r="U171" s="120"/>
      <c r="V171" s="120"/>
      <c r="W171" s="120"/>
      <c r="X171" s="120"/>
    </row>
    <row r="172" spans="1:24" ht="25.5" outlineLevel="2" x14ac:dyDescent="0.2">
      <c r="A172" s="175"/>
      <c r="B172" s="175"/>
      <c r="C172" s="175"/>
      <c r="D172" s="175"/>
      <c r="E172" s="119" t="s">
        <v>953</v>
      </c>
      <c r="F172" s="119" t="s">
        <v>954</v>
      </c>
      <c r="G172" s="117">
        <v>94684</v>
      </c>
      <c r="H172" s="121"/>
      <c r="I172" s="121"/>
      <c r="J172" s="121"/>
      <c r="K172" s="121"/>
      <c r="L172" s="121">
        <v>94684</v>
      </c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</row>
    <row r="173" spans="1:24" ht="25.5" outlineLevel="2" x14ac:dyDescent="0.2">
      <c r="A173" s="174"/>
      <c r="B173" s="174"/>
      <c r="C173" s="174"/>
      <c r="D173" s="174"/>
      <c r="E173" s="118" t="s">
        <v>955</v>
      </c>
      <c r="F173" s="118" t="s">
        <v>956</v>
      </c>
      <c r="G173" s="117">
        <v>143444</v>
      </c>
      <c r="H173" s="120"/>
      <c r="I173" s="120"/>
      <c r="J173" s="120"/>
      <c r="K173" s="120"/>
      <c r="L173" s="120">
        <v>143302</v>
      </c>
      <c r="M173" s="120"/>
      <c r="N173" s="120"/>
      <c r="O173" s="120"/>
      <c r="P173" s="120"/>
      <c r="Q173" s="120"/>
      <c r="R173" s="120"/>
      <c r="S173" s="120"/>
      <c r="T173" s="120"/>
      <c r="U173" s="120"/>
      <c r="V173" s="120"/>
      <c r="W173" s="120"/>
      <c r="X173" s="120">
        <v>142</v>
      </c>
    </row>
    <row r="174" spans="1:24" ht="25.5" outlineLevel="2" x14ac:dyDescent="0.2">
      <c r="A174" s="175"/>
      <c r="B174" s="175"/>
      <c r="C174" s="175"/>
      <c r="D174" s="175"/>
      <c r="E174" s="119" t="s">
        <v>957</v>
      </c>
      <c r="F174" s="119" t="s">
        <v>958</v>
      </c>
      <c r="G174" s="117">
        <v>140406</v>
      </c>
      <c r="H174" s="121"/>
      <c r="I174" s="121"/>
      <c r="J174" s="121"/>
      <c r="K174" s="121"/>
      <c r="L174" s="121">
        <v>140217</v>
      </c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>
        <v>189</v>
      </c>
    </row>
    <row r="175" spans="1:24" ht="25.5" outlineLevel="2" x14ac:dyDescent="0.2">
      <c r="A175" s="174"/>
      <c r="B175" s="174"/>
      <c r="C175" s="174"/>
      <c r="D175" s="174"/>
      <c r="E175" s="118" t="s">
        <v>959</v>
      </c>
      <c r="F175" s="118" t="s">
        <v>960</v>
      </c>
      <c r="G175" s="117">
        <v>265170</v>
      </c>
      <c r="H175" s="120"/>
      <c r="I175" s="120"/>
      <c r="J175" s="120"/>
      <c r="K175" s="120"/>
      <c r="L175" s="120">
        <v>265170</v>
      </c>
      <c r="M175" s="120"/>
      <c r="N175" s="120"/>
      <c r="O175" s="120"/>
      <c r="P175" s="120"/>
      <c r="Q175" s="120"/>
      <c r="R175" s="120"/>
      <c r="S175" s="120"/>
      <c r="T175" s="120"/>
      <c r="U175" s="120"/>
      <c r="V175" s="120"/>
      <c r="W175" s="120"/>
      <c r="X175" s="120"/>
    </row>
    <row r="176" spans="1:24" ht="25.5" outlineLevel="2" x14ac:dyDescent="0.2">
      <c r="A176" s="175"/>
      <c r="B176" s="175"/>
      <c r="C176" s="175"/>
      <c r="D176" s="175"/>
      <c r="E176" s="119" t="s">
        <v>961</v>
      </c>
      <c r="F176" s="119" t="s">
        <v>962</v>
      </c>
      <c r="G176" s="117">
        <v>64828</v>
      </c>
      <c r="H176" s="121">
        <v>16040</v>
      </c>
      <c r="I176" s="121">
        <v>4615</v>
      </c>
      <c r="J176" s="121"/>
      <c r="K176" s="121"/>
      <c r="L176" s="121">
        <v>44173</v>
      </c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</row>
    <row r="177" spans="1:24" ht="25.5" outlineLevel="2" x14ac:dyDescent="0.2">
      <c r="A177" s="174"/>
      <c r="B177" s="174"/>
      <c r="C177" s="174"/>
      <c r="D177" s="174"/>
      <c r="E177" s="118" t="s">
        <v>963</v>
      </c>
      <c r="F177" s="118" t="s">
        <v>964</v>
      </c>
      <c r="G177" s="117">
        <v>34822</v>
      </c>
      <c r="H177" s="120"/>
      <c r="I177" s="120"/>
      <c r="J177" s="120"/>
      <c r="K177" s="120"/>
      <c r="L177" s="120">
        <v>34706</v>
      </c>
      <c r="M177" s="120"/>
      <c r="N177" s="120"/>
      <c r="O177" s="120"/>
      <c r="P177" s="120"/>
      <c r="Q177" s="120"/>
      <c r="R177" s="120"/>
      <c r="S177" s="120"/>
      <c r="T177" s="120"/>
      <c r="U177" s="120"/>
      <c r="V177" s="120"/>
      <c r="W177" s="120"/>
      <c r="X177" s="120">
        <v>116</v>
      </c>
    </row>
    <row r="178" spans="1:24" ht="25.5" outlineLevel="2" x14ac:dyDescent="0.2">
      <c r="A178" s="175"/>
      <c r="B178" s="175"/>
      <c r="C178" s="175"/>
      <c r="D178" s="175"/>
      <c r="E178" s="119" t="s">
        <v>965</v>
      </c>
      <c r="F178" s="119" t="s">
        <v>966</v>
      </c>
      <c r="G178" s="117">
        <v>89083</v>
      </c>
      <c r="H178" s="121"/>
      <c r="I178" s="121"/>
      <c r="J178" s="121"/>
      <c r="K178" s="121"/>
      <c r="L178" s="121">
        <v>88838</v>
      </c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>
        <v>245</v>
      </c>
    </row>
    <row r="179" spans="1:24" ht="25.5" outlineLevel="2" x14ac:dyDescent="0.2">
      <c r="A179" s="174"/>
      <c r="B179" s="174"/>
      <c r="C179" s="174"/>
      <c r="D179" s="174"/>
      <c r="E179" s="118" t="s">
        <v>967</v>
      </c>
      <c r="F179" s="118" t="s">
        <v>968</v>
      </c>
      <c r="G179" s="117">
        <v>80470</v>
      </c>
      <c r="H179" s="120"/>
      <c r="I179" s="120"/>
      <c r="J179" s="120"/>
      <c r="K179" s="120"/>
      <c r="L179" s="120">
        <v>80470</v>
      </c>
      <c r="M179" s="120"/>
      <c r="N179" s="120"/>
      <c r="O179" s="120"/>
      <c r="P179" s="120"/>
      <c r="Q179" s="120"/>
      <c r="R179" s="120"/>
      <c r="S179" s="120"/>
      <c r="T179" s="120"/>
      <c r="U179" s="120"/>
      <c r="V179" s="120"/>
      <c r="W179" s="120"/>
      <c r="X179" s="120"/>
    </row>
    <row r="180" spans="1:24" ht="25.5" outlineLevel="2" x14ac:dyDescent="0.2">
      <c r="A180" s="175"/>
      <c r="B180" s="175"/>
      <c r="C180" s="175"/>
      <c r="D180" s="175"/>
      <c r="E180" s="119" t="s">
        <v>969</v>
      </c>
      <c r="F180" s="119" t="s">
        <v>970</v>
      </c>
      <c r="G180" s="117">
        <v>111497</v>
      </c>
      <c r="H180" s="121"/>
      <c r="I180" s="121"/>
      <c r="J180" s="121"/>
      <c r="K180" s="121"/>
      <c r="L180" s="121">
        <v>111374</v>
      </c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>
        <v>123</v>
      </c>
    </row>
    <row r="181" spans="1:24" ht="25.5" outlineLevel="2" x14ac:dyDescent="0.2">
      <c r="A181" s="174"/>
      <c r="B181" s="174"/>
      <c r="C181" s="174"/>
      <c r="D181" s="174"/>
      <c r="E181" s="118" t="s">
        <v>971</v>
      </c>
      <c r="F181" s="118" t="s">
        <v>972</v>
      </c>
      <c r="G181" s="117">
        <v>61449</v>
      </c>
      <c r="H181" s="120">
        <v>17081</v>
      </c>
      <c r="I181" s="120">
        <v>4737</v>
      </c>
      <c r="J181" s="120"/>
      <c r="K181" s="120"/>
      <c r="L181" s="120">
        <v>39631</v>
      </c>
      <c r="M181" s="120"/>
      <c r="N181" s="120"/>
      <c r="O181" s="120"/>
      <c r="P181" s="120"/>
      <c r="Q181" s="120"/>
      <c r="R181" s="120"/>
      <c r="S181" s="120"/>
      <c r="T181" s="120"/>
      <c r="U181" s="120"/>
      <c r="V181" s="120"/>
      <c r="W181" s="120"/>
      <c r="X181" s="120"/>
    </row>
    <row r="182" spans="1:24" outlineLevel="1" x14ac:dyDescent="0.2">
      <c r="A182" s="175"/>
      <c r="B182" s="175"/>
      <c r="C182" s="119" t="s">
        <v>973</v>
      </c>
      <c r="D182" s="175" t="s">
        <v>974</v>
      </c>
      <c r="E182" s="175"/>
      <c r="F182" s="175"/>
      <c r="G182" s="117">
        <v>1300</v>
      </c>
      <c r="H182" s="117"/>
      <c r="I182" s="117"/>
      <c r="J182" s="117"/>
      <c r="K182" s="117">
        <v>500</v>
      </c>
      <c r="L182" s="117">
        <v>800</v>
      </c>
      <c r="M182" s="117"/>
      <c r="N182" s="117"/>
      <c r="O182" s="117"/>
      <c r="P182" s="117"/>
      <c r="Q182" s="117"/>
      <c r="R182" s="117"/>
      <c r="S182" s="117"/>
      <c r="T182" s="117"/>
      <c r="U182" s="117"/>
      <c r="V182" s="117"/>
      <c r="W182" s="117"/>
      <c r="X182" s="117"/>
    </row>
    <row r="183" spans="1:24" ht="38.25" outlineLevel="2" x14ac:dyDescent="0.2">
      <c r="A183" s="174"/>
      <c r="B183" s="174"/>
      <c r="C183" s="174"/>
      <c r="D183" s="174"/>
      <c r="E183" s="118" t="s">
        <v>1051</v>
      </c>
      <c r="F183" s="118" t="s">
        <v>975</v>
      </c>
      <c r="G183" s="117">
        <v>1300</v>
      </c>
      <c r="H183" s="120"/>
      <c r="I183" s="120"/>
      <c r="J183" s="120"/>
      <c r="K183" s="120">
        <v>500</v>
      </c>
      <c r="L183" s="120">
        <v>800</v>
      </c>
      <c r="M183" s="120"/>
      <c r="N183" s="120"/>
      <c r="O183" s="120"/>
      <c r="P183" s="120"/>
      <c r="Q183" s="120"/>
      <c r="R183" s="120"/>
      <c r="S183" s="120"/>
      <c r="T183" s="120"/>
      <c r="U183" s="120"/>
      <c r="V183" s="120"/>
      <c r="W183" s="120"/>
      <c r="X183" s="120"/>
    </row>
    <row r="184" spans="1:24" outlineLevel="1" x14ac:dyDescent="0.2">
      <c r="A184" s="175"/>
      <c r="B184" s="175"/>
      <c r="C184" s="119" t="s">
        <v>101</v>
      </c>
      <c r="D184" s="175" t="s">
        <v>102</v>
      </c>
      <c r="E184" s="175"/>
      <c r="F184" s="175"/>
      <c r="G184" s="117">
        <v>674388</v>
      </c>
      <c r="H184" s="117">
        <v>337557</v>
      </c>
      <c r="I184" s="117">
        <v>96438</v>
      </c>
      <c r="J184" s="117">
        <v>325</v>
      </c>
      <c r="K184" s="117">
        <v>122453</v>
      </c>
      <c r="L184" s="117">
        <v>39020</v>
      </c>
      <c r="M184" s="117"/>
      <c r="N184" s="117"/>
      <c r="O184" s="117">
        <v>15140</v>
      </c>
      <c r="P184" s="117">
        <v>1840</v>
      </c>
      <c r="Q184" s="117"/>
      <c r="R184" s="117"/>
      <c r="S184" s="117">
        <v>59215</v>
      </c>
      <c r="T184" s="117"/>
      <c r="U184" s="117"/>
      <c r="V184" s="117">
        <v>2400</v>
      </c>
      <c r="W184" s="117"/>
      <c r="X184" s="117"/>
    </row>
    <row r="185" spans="1:24" outlineLevel="2" x14ac:dyDescent="0.2">
      <c r="A185" s="174"/>
      <c r="B185" s="174"/>
      <c r="C185" s="174"/>
      <c r="D185" s="174"/>
      <c r="E185" s="118" t="s">
        <v>103</v>
      </c>
      <c r="F185" s="118" t="s">
        <v>294</v>
      </c>
      <c r="G185" s="117">
        <v>516504</v>
      </c>
      <c r="H185" s="120">
        <v>269066</v>
      </c>
      <c r="I185" s="120">
        <v>77296</v>
      </c>
      <c r="J185" s="120">
        <v>325</v>
      </c>
      <c r="K185" s="120">
        <v>122111</v>
      </c>
      <c r="L185" s="120">
        <v>27856</v>
      </c>
      <c r="M185" s="120"/>
      <c r="N185" s="120"/>
      <c r="O185" s="120">
        <v>15140</v>
      </c>
      <c r="P185" s="120">
        <v>1840</v>
      </c>
      <c r="Q185" s="120"/>
      <c r="R185" s="120"/>
      <c r="S185" s="120">
        <v>470</v>
      </c>
      <c r="T185" s="120"/>
      <c r="U185" s="120"/>
      <c r="V185" s="120">
        <v>2400</v>
      </c>
      <c r="W185" s="120"/>
      <c r="X185" s="120"/>
    </row>
    <row r="186" spans="1:24" outlineLevel="2" x14ac:dyDescent="0.2">
      <c r="A186" s="175"/>
      <c r="B186" s="175"/>
      <c r="C186" s="175"/>
      <c r="D186" s="175"/>
      <c r="E186" s="119" t="s">
        <v>119</v>
      </c>
      <c r="F186" s="119" t="s">
        <v>295</v>
      </c>
      <c r="G186" s="117">
        <v>157884</v>
      </c>
      <c r="H186" s="121">
        <v>68491</v>
      </c>
      <c r="I186" s="121">
        <v>19142</v>
      </c>
      <c r="J186" s="121"/>
      <c r="K186" s="121">
        <v>342</v>
      </c>
      <c r="L186" s="121">
        <v>11164</v>
      </c>
      <c r="M186" s="121"/>
      <c r="N186" s="121"/>
      <c r="O186" s="121"/>
      <c r="P186" s="121"/>
      <c r="Q186" s="121"/>
      <c r="R186" s="121"/>
      <c r="S186" s="121">
        <v>58745</v>
      </c>
      <c r="T186" s="121"/>
      <c r="U186" s="121"/>
      <c r="V186" s="121"/>
      <c r="W186" s="121"/>
      <c r="X186" s="121"/>
    </row>
    <row r="187" spans="1:24" x14ac:dyDescent="0.2">
      <c r="A187" s="118" t="s">
        <v>296</v>
      </c>
      <c r="B187" s="174" t="s">
        <v>105</v>
      </c>
      <c r="C187" s="174"/>
      <c r="D187" s="174"/>
      <c r="E187" s="174"/>
      <c r="F187" s="174"/>
      <c r="G187" s="117">
        <v>8688055</v>
      </c>
      <c r="H187" s="117">
        <v>2255951</v>
      </c>
      <c r="I187" s="117">
        <v>662220</v>
      </c>
      <c r="J187" s="117">
        <v>10350</v>
      </c>
      <c r="K187" s="117">
        <v>802338</v>
      </c>
      <c r="L187" s="117">
        <v>675556</v>
      </c>
      <c r="M187" s="117">
        <v>1095</v>
      </c>
      <c r="N187" s="117">
        <v>14944</v>
      </c>
      <c r="O187" s="117">
        <v>32230</v>
      </c>
      <c r="P187" s="117"/>
      <c r="Q187" s="117"/>
      <c r="R187" s="117"/>
      <c r="S187" s="117">
        <v>827143</v>
      </c>
      <c r="T187" s="117">
        <v>497109</v>
      </c>
      <c r="U187" s="117">
        <v>274100</v>
      </c>
      <c r="V187" s="117">
        <v>2626152</v>
      </c>
      <c r="W187" s="117">
        <v>100</v>
      </c>
      <c r="X187" s="117">
        <v>8767</v>
      </c>
    </row>
    <row r="188" spans="1:24" outlineLevel="1" x14ac:dyDescent="0.2">
      <c r="A188" s="175"/>
      <c r="B188" s="175"/>
      <c r="C188" s="119" t="s">
        <v>525</v>
      </c>
      <c r="D188" s="175" t="s">
        <v>1052</v>
      </c>
      <c r="E188" s="175"/>
      <c r="F188" s="175"/>
      <c r="G188" s="117">
        <v>360962</v>
      </c>
      <c r="H188" s="117">
        <v>243834</v>
      </c>
      <c r="I188" s="117">
        <v>69777</v>
      </c>
      <c r="J188" s="117">
        <v>3750</v>
      </c>
      <c r="K188" s="117">
        <v>19760</v>
      </c>
      <c r="L188" s="117">
        <v>19541</v>
      </c>
      <c r="M188" s="117"/>
      <c r="N188" s="117">
        <v>200</v>
      </c>
      <c r="O188" s="117"/>
      <c r="P188" s="117"/>
      <c r="Q188" s="117"/>
      <c r="R188" s="117"/>
      <c r="S188" s="117">
        <v>4000</v>
      </c>
      <c r="T188" s="117"/>
      <c r="U188" s="117"/>
      <c r="V188" s="117"/>
      <c r="W188" s="117">
        <v>100</v>
      </c>
      <c r="X188" s="117"/>
    </row>
    <row r="189" spans="1:24" outlineLevel="2" x14ac:dyDescent="0.2">
      <c r="A189" s="174"/>
      <c r="B189" s="174"/>
      <c r="C189" s="174"/>
      <c r="D189" s="174"/>
      <c r="E189" s="118" t="s">
        <v>523</v>
      </c>
      <c r="F189" s="118" t="s">
        <v>522</v>
      </c>
      <c r="G189" s="117">
        <v>360962</v>
      </c>
      <c r="H189" s="120">
        <v>243834</v>
      </c>
      <c r="I189" s="120">
        <v>69777</v>
      </c>
      <c r="J189" s="120">
        <v>3750</v>
      </c>
      <c r="K189" s="120">
        <v>19760</v>
      </c>
      <c r="L189" s="120">
        <v>19541</v>
      </c>
      <c r="M189" s="120"/>
      <c r="N189" s="120">
        <v>200</v>
      </c>
      <c r="O189" s="120"/>
      <c r="P189" s="120"/>
      <c r="Q189" s="120"/>
      <c r="R189" s="120"/>
      <c r="S189" s="120">
        <v>4000</v>
      </c>
      <c r="T189" s="120"/>
      <c r="U189" s="120"/>
      <c r="V189" s="120"/>
      <c r="W189" s="120">
        <v>100</v>
      </c>
      <c r="X189" s="120"/>
    </row>
    <row r="190" spans="1:24" outlineLevel="1" x14ac:dyDescent="0.2">
      <c r="A190" s="175"/>
      <c r="B190" s="175"/>
      <c r="C190" s="119" t="s">
        <v>104</v>
      </c>
      <c r="D190" s="175" t="s">
        <v>335</v>
      </c>
      <c r="E190" s="175"/>
      <c r="F190" s="175"/>
      <c r="G190" s="117">
        <v>8327093</v>
      </c>
      <c r="H190" s="117">
        <v>2012117</v>
      </c>
      <c r="I190" s="117">
        <v>592443</v>
      </c>
      <c r="J190" s="117">
        <v>6600</v>
      </c>
      <c r="K190" s="117">
        <v>782578</v>
      </c>
      <c r="L190" s="117">
        <v>656015</v>
      </c>
      <c r="M190" s="117">
        <v>1095</v>
      </c>
      <c r="N190" s="117">
        <v>14744</v>
      </c>
      <c r="O190" s="117">
        <v>32230</v>
      </c>
      <c r="P190" s="117"/>
      <c r="Q190" s="117"/>
      <c r="R190" s="117"/>
      <c r="S190" s="117">
        <v>823143</v>
      </c>
      <c r="T190" s="117">
        <v>497109</v>
      </c>
      <c r="U190" s="117">
        <v>274100</v>
      </c>
      <c r="V190" s="117">
        <v>2626152</v>
      </c>
      <c r="W190" s="117"/>
      <c r="X190" s="117">
        <v>8767</v>
      </c>
    </row>
    <row r="191" spans="1:24" ht="25.5" outlineLevel="2" x14ac:dyDescent="0.2">
      <c r="A191" s="174"/>
      <c r="B191" s="174"/>
      <c r="C191" s="174"/>
      <c r="D191" s="174"/>
      <c r="E191" s="118" t="s">
        <v>106</v>
      </c>
      <c r="F191" s="118" t="s">
        <v>297</v>
      </c>
      <c r="G191" s="117">
        <v>4638750</v>
      </c>
      <c r="H191" s="120">
        <v>701762</v>
      </c>
      <c r="I191" s="120">
        <v>208177</v>
      </c>
      <c r="J191" s="120">
        <v>3100</v>
      </c>
      <c r="K191" s="120">
        <v>110615</v>
      </c>
      <c r="L191" s="120">
        <v>13650</v>
      </c>
      <c r="M191" s="120">
        <v>250</v>
      </c>
      <c r="N191" s="120">
        <v>4310</v>
      </c>
      <c r="O191" s="120">
        <v>31150</v>
      </c>
      <c r="P191" s="120"/>
      <c r="Q191" s="120"/>
      <c r="R191" s="120"/>
      <c r="S191" s="120">
        <v>731223</v>
      </c>
      <c r="T191" s="120">
        <v>245100</v>
      </c>
      <c r="U191" s="120">
        <v>221100</v>
      </c>
      <c r="V191" s="120">
        <v>2363636</v>
      </c>
      <c r="W191" s="120"/>
      <c r="X191" s="120">
        <v>4677</v>
      </c>
    </row>
    <row r="192" spans="1:24" outlineLevel="2" x14ac:dyDescent="0.2">
      <c r="A192" s="175"/>
      <c r="B192" s="175"/>
      <c r="C192" s="175"/>
      <c r="D192" s="175"/>
      <c r="E192" s="119" t="s">
        <v>912</v>
      </c>
      <c r="F192" s="119" t="s">
        <v>908</v>
      </c>
      <c r="G192" s="117">
        <v>44740</v>
      </c>
      <c r="H192" s="121">
        <v>10861</v>
      </c>
      <c r="I192" s="121">
        <v>2819</v>
      </c>
      <c r="J192" s="121"/>
      <c r="K192" s="121"/>
      <c r="L192" s="121">
        <v>25</v>
      </c>
      <c r="M192" s="121"/>
      <c r="N192" s="121"/>
      <c r="O192" s="121"/>
      <c r="P192" s="121"/>
      <c r="Q192" s="121"/>
      <c r="R192" s="121"/>
      <c r="S192" s="121"/>
      <c r="T192" s="121">
        <v>31035</v>
      </c>
      <c r="U192" s="121"/>
      <c r="V192" s="121"/>
      <c r="W192" s="121"/>
      <c r="X192" s="121"/>
    </row>
    <row r="193" spans="1:24" ht="25.5" outlineLevel="2" x14ac:dyDescent="0.2">
      <c r="A193" s="174"/>
      <c r="B193" s="174"/>
      <c r="C193" s="174"/>
      <c r="D193" s="174"/>
      <c r="E193" s="118" t="s">
        <v>976</v>
      </c>
      <c r="F193" s="118" t="s">
        <v>977</v>
      </c>
      <c r="G193" s="117">
        <v>450490</v>
      </c>
      <c r="H193" s="120">
        <v>44664</v>
      </c>
      <c r="I193" s="120">
        <v>10952</v>
      </c>
      <c r="J193" s="120"/>
      <c r="K193" s="120">
        <v>56867</v>
      </c>
      <c r="L193" s="120">
        <v>39000</v>
      </c>
      <c r="M193" s="120"/>
      <c r="N193" s="120">
        <v>6553</v>
      </c>
      <c r="O193" s="120">
        <v>1080</v>
      </c>
      <c r="P193" s="120"/>
      <c r="Q193" s="120"/>
      <c r="R193" s="120"/>
      <c r="S193" s="120"/>
      <c r="T193" s="120">
        <v>193474</v>
      </c>
      <c r="U193" s="120">
        <v>53000</v>
      </c>
      <c r="V193" s="120">
        <v>44900</v>
      </c>
      <c r="W193" s="120"/>
      <c r="X193" s="120"/>
    </row>
    <row r="194" spans="1:24" outlineLevel="2" x14ac:dyDescent="0.2">
      <c r="A194" s="175"/>
      <c r="B194" s="175"/>
      <c r="C194" s="175"/>
      <c r="D194" s="175"/>
      <c r="E194" s="119" t="s">
        <v>116</v>
      </c>
      <c r="F194" s="119" t="s">
        <v>298</v>
      </c>
      <c r="G194" s="117">
        <v>589857</v>
      </c>
      <c r="H194" s="121">
        <v>422601</v>
      </c>
      <c r="I194" s="121">
        <v>122456</v>
      </c>
      <c r="J194" s="121"/>
      <c r="K194" s="121"/>
      <c r="L194" s="121">
        <v>23000</v>
      </c>
      <c r="M194" s="121"/>
      <c r="N194" s="121"/>
      <c r="O194" s="121"/>
      <c r="P194" s="121"/>
      <c r="Q194" s="121"/>
      <c r="R194" s="121"/>
      <c r="S194" s="121">
        <v>5000</v>
      </c>
      <c r="T194" s="121"/>
      <c r="U194" s="121"/>
      <c r="V194" s="121">
        <v>16800</v>
      </c>
      <c r="W194" s="121"/>
      <c r="X194" s="121"/>
    </row>
    <row r="195" spans="1:24" ht="25.5" outlineLevel="2" x14ac:dyDescent="0.2">
      <c r="A195" s="174"/>
      <c r="B195" s="174"/>
      <c r="C195" s="174"/>
      <c r="D195" s="174"/>
      <c r="E195" s="118" t="s">
        <v>107</v>
      </c>
      <c r="F195" s="118" t="s">
        <v>299</v>
      </c>
      <c r="G195" s="117">
        <v>541286</v>
      </c>
      <c r="H195" s="120"/>
      <c r="I195" s="120"/>
      <c r="J195" s="120"/>
      <c r="K195" s="120">
        <v>340470</v>
      </c>
      <c r="L195" s="120"/>
      <c r="M195" s="120"/>
      <c r="N195" s="120"/>
      <c r="O195" s="120"/>
      <c r="P195" s="120"/>
      <c r="Q195" s="120"/>
      <c r="R195" s="120"/>
      <c r="S195" s="120"/>
      <c r="T195" s="120"/>
      <c r="U195" s="120"/>
      <c r="V195" s="120">
        <v>200816</v>
      </c>
      <c r="W195" s="120"/>
      <c r="X195" s="120"/>
    </row>
    <row r="196" spans="1:24" ht="25.5" outlineLevel="2" x14ac:dyDescent="0.2">
      <c r="A196" s="175"/>
      <c r="B196" s="175"/>
      <c r="C196" s="175"/>
      <c r="D196" s="175"/>
      <c r="E196" s="119" t="s">
        <v>120</v>
      </c>
      <c r="F196" s="119" t="s">
        <v>300</v>
      </c>
      <c r="G196" s="117">
        <v>36438</v>
      </c>
      <c r="H196" s="121">
        <v>3698</v>
      </c>
      <c r="I196" s="121">
        <v>1150</v>
      </c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>
        <v>27500</v>
      </c>
      <c r="U196" s="121"/>
      <c r="V196" s="121"/>
      <c r="W196" s="121"/>
      <c r="X196" s="121">
        <v>4090</v>
      </c>
    </row>
    <row r="197" spans="1:24" ht="25.5" outlineLevel="2" x14ac:dyDescent="0.2">
      <c r="A197" s="174"/>
      <c r="B197" s="174"/>
      <c r="C197" s="174"/>
      <c r="D197" s="174"/>
      <c r="E197" s="118" t="s">
        <v>108</v>
      </c>
      <c r="F197" s="118" t="s">
        <v>180</v>
      </c>
      <c r="G197" s="117">
        <v>395300</v>
      </c>
      <c r="H197" s="120">
        <v>167272</v>
      </c>
      <c r="I197" s="120">
        <v>49869</v>
      </c>
      <c r="J197" s="120">
        <v>800</v>
      </c>
      <c r="K197" s="120">
        <v>47109</v>
      </c>
      <c r="L197" s="120">
        <v>128356</v>
      </c>
      <c r="M197" s="120">
        <v>100</v>
      </c>
      <c r="N197" s="120">
        <v>342</v>
      </c>
      <c r="O197" s="120"/>
      <c r="P197" s="120"/>
      <c r="Q197" s="120"/>
      <c r="R197" s="120"/>
      <c r="S197" s="120">
        <v>1452</v>
      </c>
      <c r="T197" s="120"/>
      <c r="U197" s="120"/>
      <c r="V197" s="120"/>
      <c r="W197" s="120"/>
      <c r="X197" s="120"/>
    </row>
    <row r="198" spans="1:24" outlineLevel="2" x14ac:dyDescent="0.2">
      <c r="A198" s="175"/>
      <c r="B198" s="175"/>
      <c r="C198" s="175"/>
      <c r="D198" s="175"/>
      <c r="E198" s="119" t="s">
        <v>183</v>
      </c>
      <c r="F198" s="119" t="s">
        <v>301</v>
      </c>
      <c r="G198" s="117">
        <v>152651</v>
      </c>
      <c r="H198" s="121">
        <v>116149</v>
      </c>
      <c r="I198" s="121">
        <v>34102</v>
      </c>
      <c r="J198" s="121"/>
      <c r="K198" s="121">
        <v>120</v>
      </c>
      <c r="L198" s="121">
        <v>2280</v>
      </c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</row>
    <row r="199" spans="1:24" ht="25.5" outlineLevel="2" x14ac:dyDescent="0.2">
      <c r="A199" s="174"/>
      <c r="B199" s="174"/>
      <c r="C199" s="174"/>
      <c r="D199" s="174"/>
      <c r="E199" s="118" t="s">
        <v>132</v>
      </c>
      <c r="F199" s="118" t="s">
        <v>179</v>
      </c>
      <c r="G199" s="117">
        <v>346635</v>
      </c>
      <c r="H199" s="120">
        <v>138108</v>
      </c>
      <c r="I199" s="120">
        <v>42413</v>
      </c>
      <c r="J199" s="120">
        <v>400</v>
      </c>
      <c r="K199" s="120">
        <v>45690</v>
      </c>
      <c r="L199" s="120">
        <v>117135</v>
      </c>
      <c r="M199" s="120">
        <v>245</v>
      </c>
      <c r="N199" s="120">
        <v>464</v>
      </c>
      <c r="O199" s="120"/>
      <c r="P199" s="120"/>
      <c r="Q199" s="120"/>
      <c r="R199" s="120"/>
      <c r="S199" s="120">
        <v>2180</v>
      </c>
      <c r="T199" s="120"/>
      <c r="U199" s="120"/>
      <c r="V199" s="120"/>
      <c r="W199" s="120"/>
      <c r="X199" s="120"/>
    </row>
    <row r="200" spans="1:24" ht="25.5" outlineLevel="2" x14ac:dyDescent="0.2">
      <c r="A200" s="175"/>
      <c r="B200" s="175"/>
      <c r="C200" s="175"/>
      <c r="D200" s="175"/>
      <c r="E200" s="119" t="s">
        <v>145</v>
      </c>
      <c r="F200" s="119" t="s">
        <v>178</v>
      </c>
      <c r="G200" s="117">
        <v>264779</v>
      </c>
      <c r="H200" s="121">
        <v>128566</v>
      </c>
      <c r="I200" s="121">
        <v>37787</v>
      </c>
      <c r="J200" s="121">
        <v>300</v>
      </c>
      <c r="K200" s="121">
        <v>48639</v>
      </c>
      <c r="L200" s="121">
        <v>48552</v>
      </c>
      <c r="M200" s="121">
        <v>200</v>
      </c>
      <c r="N200" s="121">
        <v>735</v>
      </c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</row>
    <row r="201" spans="1:24" outlineLevel="2" x14ac:dyDescent="0.2">
      <c r="A201" s="174"/>
      <c r="B201" s="174"/>
      <c r="C201" s="174"/>
      <c r="D201" s="174"/>
      <c r="E201" s="118" t="s">
        <v>170</v>
      </c>
      <c r="F201" s="118" t="s">
        <v>181</v>
      </c>
      <c r="G201" s="117">
        <v>866167</v>
      </c>
      <c r="H201" s="120">
        <v>278436</v>
      </c>
      <c r="I201" s="120">
        <v>82718</v>
      </c>
      <c r="J201" s="120">
        <v>2000</v>
      </c>
      <c r="K201" s="120">
        <v>133068</v>
      </c>
      <c r="L201" s="120">
        <v>284017</v>
      </c>
      <c r="M201" s="120">
        <v>300</v>
      </c>
      <c r="N201" s="120">
        <v>2340</v>
      </c>
      <c r="O201" s="120"/>
      <c r="P201" s="120"/>
      <c r="Q201" s="120"/>
      <c r="R201" s="120"/>
      <c r="S201" s="120">
        <v>83288</v>
      </c>
      <c r="T201" s="120"/>
      <c r="U201" s="120"/>
      <c r="V201" s="120"/>
      <c r="W201" s="120"/>
      <c r="X201" s="120"/>
    </row>
    <row r="204" spans="1:24" x14ac:dyDescent="0.2">
      <c r="A204" s="36"/>
    </row>
  </sheetData>
  <mergeCells count="228">
    <mergeCell ref="A186:D186"/>
    <mergeCell ref="B187:F187"/>
    <mergeCell ref="A188:B188"/>
    <mergeCell ref="D188:F188"/>
    <mergeCell ref="A189:D189"/>
    <mergeCell ref="A190:B190"/>
    <mergeCell ref="D190:F190"/>
    <mergeCell ref="A182:B182"/>
    <mergeCell ref="D182:F182"/>
    <mergeCell ref="A183:D183"/>
    <mergeCell ref="A184:B184"/>
    <mergeCell ref="D184:F184"/>
    <mergeCell ref="A185:D185"/>
    <mergeCell ref="A197:D197"/>
    <mergeCell ref="A198:D198"/>
    <mergeCell ref="A199:D199"/>
    <mergeCell ref="A200:D200"/>
    <mergeCell ref="A201:D201"/>
    <mergeCell ref="A191:D191"/>
    <mergeCell ref="A192:D192"/>
    <mergeCell ref="A193:D193"/>
    <mergeCell ref="A194:D194"/>
    <mergeCell ref="A195:D195"/>
    <mergeCell ref="A196:D196"/>
    <mergeCell ref="A176:D176"/>
    <mergeCell ref="A177:D177"/>
    <mergeCell ref="A178:D178"/>
    <mergeCell ref="A179:D179"/>
    <mergeCell ref="A180:D180"/>
    <mergeCell ref="A181:D181"/>
    <mergeCell ref="A170:D170"/>
    <mergeCell ref="A171:D171"/>
    <mergeCell ref="A172:D172"/>
    <mergeCell ref="A173:D173"/>
    <mergeCell ref="A174:D174"/>
    <mergeCell ref="A175:D175"/>
    <mergeCell ref="A164:D164"/>
    <mergeCell ref="A165:D165"/>
    <mergeCell ref="A166:D166"/>
    <mergeCell ref="A167:D167"/>
    <mergeCell ref="A168:D168"/>
    <mergeCell ref="A169:D169"/>
    <mergeCell ref="A159:B159"/>
    <mergeCell ref="D159:F159"/>
    <mergeCell ref="A160:D160"/>
    <mergeCell ref="A161:D161"/>
    <mergeCell ref="A162:D162"/>
    <mergeCell ref="A163:D163"/>
    <mergeCell ref="A154:D154"/>
    <mergeCell ref="A155:D155"/>
    <mergeCell ref="A156:D156"/>
    <mergeCell ref="A157:B157"/>
    <mergeCell ref="D157:F157"/>
    <mergeCell ref="A158:D158"/>
    <mergeCell ref="A149:B149"/>
    <mergeCell ref="D149:F149"/>
    <mergeCell ref="A150:D150"/>
    <mergeCell ref="A151:D151"/>
    <mergeCell ref="A152:D152"/>
    <mergeCell ref="A153:D153"/>
    <mergeCell ref="A143:D143"/>
    <mergeCell ref="A144:D144"/>
    <mergeCell ref="A145:D145"/>
    <mergeCell ref="A146:D146"/>
    <mergeCell ref="A147:D147"/>
    <mergeCell ref="A148:D148"/>
    <mergeCell ref="A137:D137"/>
    <mergeCell ref="A138:D138"/>
    <mergeCell ref="A139:D139"/>
    <mergeCell ref="A140:D140"/>
    <mergeCell ref="A141:D141"/>
    <mergeCell ref="A142:D142"/>
    <mergeCell ref="A131:D131"/>
    <mergeCell ref="A132:D132"/>
    <mergeCell ref="A133:D133"/>
    <mergeCell ref="A134:D134"/>
    <mergeCell ref="A135:D135"/>
    <mergeCell ref="A136:D136"/>
    <mergeCell ref="A126:D126"/>
    <mergeCell ref="A127:D127"/>
    <mergeCell ref="A128:D128"/>
    <mergeCell ref="A129:B129"/>
    <mergeCell ref="D129:F129"/>
    <mergeCell ref="A130:D130"/>
    <mergeCell ref="A120:D120"/>
    <mergeCell ref="A121:D121"/>
    <mergeCell ref="A122:D122"/>
    <mergeCell ref="A123:D123"/>
    <mergeCell ref="A124:D124"/>
    <mergeCell ref="A125:D125"/>
    <mergeCell ref="A114:D114"/>
    <mergeCell ref="A115:D115"/>
    <mergeCell ref="A116:D116"/>
    <mergeCell ref="A117:D117"/>
    <mergeCell ref="A118:D118"/>
    <mergeCell ref="A119:D119"/>
    <mergeCell ref="A109:B109"/>
    <mergeCell ref="D109:F109"/>
    <mergeCell ref="A110:D110"/>
    <mergeCell ref="A111:D111"/>
    <mergeCell ref="B112:F112"/>
    <mergeCell ref="A113:B113"/>
    <mergeCell ref="D113:F113"/>
    <mergeCell ref="A103:D103"/>
    <mergeCell ref="A104:D104"/>
    <mergeCell ref="A105:D105"/>
    <mergeCell ref="A106:D106"/>
    <mergeCell ref="A107:D107"/>
    <mergeCell ref="A108:D108"/>
    <mergeCell ref="A97:D97"/>
    <mergeCell ref="A98:D98"/>
    <mergeCell ref="A99:D99"/>
    <mergeCell ref="A100:D100"/>
    <mergeCell ref="A101:D101"/>
    <mergeCell ref="A102:D102"/>
    <mergeCell ref="A92:D92"/>
    <mergeCell ref="A93:D93"/>
    <mergeCell ref="A94:D94"/>
    <mergeCell ref="A95:B95"/>
    <mergeCell ref="D95:F95"/>
    <mergeCell ref="A96:D96"/>
    <mergeCell ref="A86:D86"/>
    <mergeCell ref="A87:D87"/>
    <mergeCell ref="A88:D88"/>
    <mergeCell ref="A89:D89"/>
    <mergeCell ref="A90:D90"/>
    <mergeCell ref="A91:D91"/>
    <mergeCell ref="A81:D81"/>
    <mergeCell ref="A82:D82"/>
    <mergeCell ref="A83:B83"/>
    <mergeCell ref="D83:F83"/>
    <mergeCell ref="A84:D84"/>
    <mergeCell ref="A85:D85"/>
    <mergeCell ref="B76:F76"/>
    <mergeCell ref="A77:B77"/>
    <mergeCell ref="D77:F77"/>
    <mergeCell ref="A78:D78"/>
    <mergeCell ref="A79:D79"/>
    <mergeCell ref="A80:D80"/>
    <mergeCell ref="A71:D71"/>
    <mergeCell ref="A72:B72"/>
    <mergeCell ref="D72:F72"/>
    <mergeCell ref="A73:D73"/>
    <mergeCell ref="A74:D74"/>
    <mergeCell ref="A75:D75"/>
    <mergeCell ref="A65:D65"/>
    <mergeCell ref="A66:D66"/>
    <mergeCell ref="A67:D67"/>
    <mergeCell ref="A68:D68"/>
    <mergeCell ref="A69:D69"/>
    <mergeCell ref="A70:B70"/>
    <mergeCell ref="D70:F70"/>
    <mergeCell ref="A59:D59"/>
    <mergeCell ref="A60:D60"/>
    <mergeCell ref="A61:D61"/>
    <mergeCell ref="A62:D62"/>
    <mergeCell ref="A63:D63"/>
    <mergeCell ref="A64:D64"/>
    <mergeCell ref="A54:D54"/>
    <mergeCell ref="B55:F55"/>
    <mergeCell ref="A56:B56"/>
    <mergeCell ref="D56:F56"/>
    <mergeCell ref="A57:D57"/>
    <mergeCell ref="A58:D58"/>
    <mergeCell ref="A49:D49"/>
    <mergeCell ref="A50:D50"/>
    <mergeCell ref="A51:B51"/>
    <mergeCell ref="D51:F51"/>
    <mergeCell ref="A52:D52"/>
    <mergeCell ref="A53:B53"/>
    <mergeCell ref="D53:F53"/>
    <mergeCell ref="A45:B45"/>
    <mergeCell ref="D45:F45"/>
    <mergeCell ref="A46:D46"/>
    <mergeCell ref="B47:F47"/>
    <mergeCell ref="A48:B48"/>
    <mergeCell ref="D48:F48"/>
    <mergeCell ref="A39:D39"/>
    <mergeCell ref="A40:D40"/>
    <mergeCell ref="A41:D41"/>
    <mergeCell ref="A42:D42"/>
    <mergeCell ref="A43:D43"/>
    <mergeCell ref="A44:D44"/>
    <mergeCell ref="A33:D33"/>
    <mergeCell ref="A34:D34"/>
    <mergeCell ref="A35:D35"/>
    <mergeCell ref="A36:D36"/>
    <mergeCell ref="A37:D37"/>
    <mergeCell ref="A38:D38"/>
    <mergeCell ref="A28:D28"/>
    <mergeCell ref="A29:B29"/>
    <mergeCell ref="D29:F29"/>
    <mergeCell ref="A30:D30"/>
    <mergeCell ref="A31:D31"/>
    <mergeCell ref="A32:B32"/>
    <mergeCell ref="D32:F32"/>
    <mergeCell ref="A23:D23"/>
    <mergeCell ref="B24:F24"/>
    <mergeCell ref="A25:B25"/>
    <mergeCell ref="D25:F25"/>
    <mergeCell ref="A26:D26"/>
    <mergeCell ref="A27:B27"/>
    <mergeCell ref="D27:F27"/>
    <mergeCell ref="B19:F19"/>
    <mergeCell ref="A20:B20"/>
    <mergeCell ref="D20:F20"/>
    <mergeCell ref="A21:D21"/>
    <mergeCell ref="A22:B22"/>
    <mergeCell ref="D22:F22"/>
    <mergeCell ref="A16:D16"/>
    <mergeCell ref="A17:B17"/>
    <mergeCell ref="D17:F17"/>
    <mergeCell ref="A18:D18"/>
    <mergeCell ref="A10:B10"/>
    <mergeCell ref="D10:F10"/>
    <mergeCell ref="A11:D11"/>
    <mergeCell ref="A12:D12"/>
    <mergeCell ref="A13:D13"/>
    <mergeCell ref="A14:D14"/>
    <mergeCell ref="P1:X2"/>
    <mergeCell ref="A5:B7"/>
    <mergeCell ref="C5:D7"/>
    <mergeCell ref="E5:F6"/>
    <mergeCell ref="E7:F7"/>
    <mergeCell ref="A8:F8"/>
    <mergeCell ref="B9:F9"/>
    <mergeCell ref="A15:B15"/>
    <mergeCell ref="D15:F15"/>
  </mergeCells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35"/>
  <sheetViews>
    <sheetView showGridLines="0" tabSelected="1" topLeftCell="A122" zoomScale="70" zoomScaleNormal="70" workbookViewId="0">
      <selection activeCell="B133" sqref="B133:P133"/>
    </sheetView>
  </sheetViews>
  <sheetFormatPr defaultRowHeight="15.75" x14ac:dyDescent="0.25"/>
  <cols>
    <col min="1" max="1" width="7.42578125" style="39" customWidth="1"/>
    <col min="2" max="2" width="15" style="39" customWidth="1"/>
    <col min="3" max="3" width="43" style="39" customWidth="1"/>
    <col min="4" max="4" width="18.28515625" style="39" customWidth="1"/>
    <col min="5" max="5" width="17.28515625" style="39" customWidth="1"/>
    <col min="6" max="6" width="19.5703125" style="39" customWidth="1"/>
    <col min="7" max="7" width="20.140625" style="39" customWidth="1"/>
    <col min="8" max="9" width="13.7109375" style="39" customWidth="1"/>
    <col min="10" max="11" width="13.5703125" style="39" customWidth="1"/>
    <col min="12" max="15" width="13.7109375" style="39" customWidth="1"/>
    <col min="16" max="16" width="13.85546875" style="39" customWidth="1"/>
    <col min="17" max="115" width="9.140625" style="39" customWidth="1"/>
    <col min="116" max="250" width="8.85546875" style="39"/>
    <col min="251" max="251" width="7.42578125" style="39" customWidth="1"/>
    <col min="252" max="252" width="15" style="39" customWidth="1"/>
    <col min="253" max="253" width="36.140625" style="39" customWidth="1"/>
    <col min="254" max="254" width="18.28515625" style="39" customWidth="1"/>
    <col min="255" max="255" width="17.28515625" style="39" customWidth="1"/>
    <col min="256" max="256" width="19.5703125" style="39" customWidth="1"/>
    <col min="257" max="257" width="20.140625" style="39" customWidth="1"/>
    <col min="258" max="259" width="13.7109375" style="39" customWidth="1"/>
    <col min="260" max="261" width="13.5703125" style="39" customWidth="1"/>
    <col min="262" max="265" width="13.7109375" style="39" customWidth="1"/>
    <col min="266" max="266" width="13.85546875" style="39" customWidth="1"/>
    <col min="267" max="267" width="12.28515625" style="39" customWidth="1"/>
    <col min="268" max="506" width="8.85546875" style="39"/>
    <col min="507" max="507" width="7.42578125" style="39" customWidth="1"/>
    <col min="508" max="508" width="15" style="39" customWidth="1"/>
    <col min="509" max="509" width="36.140625" style="39" customWidth="1"/>
    <col min="510" max="510" width="18.28515625" style="39" customWidth="1"/>
    <col min="511" max="511" width="17.28515625" style="39" customWidth="1"/>
    <col min="512" max="512" width="19.5703125" style="39" customWidth="1"/>
    <col min="513" max="513" width="20.140625" style="39" customWidth="1"/>
    <col min="514" max="515" width="13.7109375" style="39" customWidth="1"/>
    <col min="516" max="517" width="13.5703125" style="39" customWidth="1"/>
    <col min="518" max="521" width="13.7109375" style="39" customWidth="1"/>
    <col min="522" max="522" width="13.85546875" style="39" customWidth="1"/>
    <col min="523" max="523" width="12.28515625" style="39" customWidth="1"/>
    <col min="524" max="762" width="8.85546875" style="39"/>
    <col min="763" max="763" width="7.42578125" style="39" customWidth="1"/>
    <col min="764" max="764" width="15" style="39" customWidth="1"/>
    <col min="765" max="765" width="36.140625" style="39" customWidth="1"/>
    <col min="766" max="766" width="18.28515625" style="39" customWidth="1"/>
    <col min="767" max="767" width="17.28515625" style="39" customWidth="1"/>
    <col min="768" max="768" width="19.5703125" style="39" customWidth="1"/>
    <col min="769" max="769" width="20.140625" style="39" customWidth="1"/>
    <col min="770" max="771" width="13.7109375" style="39" customWidth="1"/>
    <col min="772" max="773" width="13.5703125" style="39" customWidth="1"/>
    <col min="774" max="777" width="13.7109375" style="39" customWidth="1"/>
    <col min="778" max="778" width="13.85546875" style="39" customWidth="1"/>
    <col min="779" max="779" width="12.28515625" style="39" customWidth="1"/>
    <col min="780" max="1018" width="8.85546875" style="39"/>
    <col min="1019" max="1019" width="7.42578125" style="39" customWidth="1"/>
    <col min="1020" max="1020" width="15" style="39" customWidth="1"/>
    <col min="1021" max="1021" width="36.140625" style="39" customWidth="1"/>
    <col min="1022" max="1022" width="18.28515625" style="39" customWidth="1"/>
    <col min="1023" max="1023" width="17.28515625" style="39" customWidth="1"/>
    <col min="1024" max="1024" width="19.5703125" style="39" customWidth="1"/>
    <col min="1025" max="1025" width="20.140625" style="39" customWidth="1"/>
    <col min="1026" max="1027" width="13.7109375" style="39" customWidth="1"/>
    <col min="1028" max="1029" width="13.5703125" style="39" customWidth="1"/>
    <col min="1030" max="1033" width="13.7109375" style="39" customWidth="1"/>
    <col min="1034" max="1034" width="13.85546875" style="39" customWidth="1"/>
    <col min="1035" max="1035" width="12.28515625" style="39" customWidth="1"/>
    <col min="1036" max="1274" width="8.85546875" style="39"/>
    <col min="1275" max="1275" width="7.42578125" style="39" customWidth="1"/>
    <col min="1276" max="1276" width="15" style="39" customWidth="1"/>
    <col min="1277" max="1277" width="36.140625" style="39" customWidth="1"/>
    <col min="1278" max="1278" width="18.28515625" style="39" customWidth="1"/>
    <col min="1279" max="1279" width="17.28515625" style="39" customWidth="1"/>
    <col min="1280" max="1280" width="19.5703125" style="39" customWidth="1"/>
    <col min="1281" max="1281" width="20.140625" style="39" customWidth="1"/>
    <col min="1282" max="1283" width="13.7109375" style="39" customWidth="1"/>
    <col min="1284" max="1285" width="13.5703125" style="39" customWidth="1"/>
    <col min="1286" max="1289" width="13.7109375" style="39" customWidth="1"/>
    <col min="1290" max="1290" width="13.85546875" style="39" customWidth="1"/>
    <col min="1291" max="1291" width="12.28515625" style="39" customWidth="1"/>
    <col min="1292" max="1530" width="8.85546875" style="39"/>
    <col min="1531" max="1531" width="7.42578125" style="39" customWidth="1"/>
    <col min="1532" max="1532" width="15" style="39" customWidth="1"/>
    <col min="1533" max="1533" width="36.140625" style="39" customWidth="1"/>
    <col min="1534" max="1534" width="18.28515625" style="39" customWidth="1"/>
    <col min="1535" max="1535" width="17.28515625" style="39" customWidth="1"/>
    <col min="1536" max="1536" width="19.5703125" style="39" customWidth="1"/>
    <col min="1537" max="1537" width="20.140625" style="39" customWidth="1"/>
    <col min="1538" max="1539" width="13.7109375" style="39" customWidth="1"/>
    <col min="1540" max="1541" width="13.5703125" style="39" customWidth="1"/>
    <col min="1542" max="1545" width="13.7109375" style="39" customWidth="1"/>
    <col min="1546" max="1546" width="13.85546875" style="39" customWidth="1"/>
    <col min="1547" max="1547" width="12.28515625" style="39" customWidth="1"/>
    <col min="1548" max="1786" width="8.85546875" style="39"/>
    <col min="1787" max="1787" width="7.42578125" style="39" customWidth="1"/>
    <col min="1788" max="1788" width="15" style="39" customWidth="1"/>
    <col min="1789" max="1789" width="36.140625" style="39" customWidth="1"/>
    <col min="1790" max="1790" width="18.28515625" style="39" customWidth="1"/>
    <col min="1791" max="1791" width="17.28515625" style="39" customWidth="1"/>
    <col min="1792" max="1792" width="19.5703125" style="39" customWidth="1"/>
    <col min="1793" max="1793" width="20.140625" style="39" customWidth="1"/>
    <col min="1794" max="1795" width="13.7109375" style="39" customWidth="1"/>
    <col min="1796" max="1797" width="13.5703125" style="39" customWidth="1"/>
    <col min="1798" max="1801" width="13.7109375" style="39" customWidth="1"/>
    <col min="1802" max="1802" width="13.85546875" style="39" customWidth="1"/>
    <col min="1803" max="1803" width="12.28515625" style="39" customWidth="1"/>
    <col min="1804" max="2042" width="8.85546875" style="39"/>
    <col min="2043" max="2043" width="7.42578125" style="39" customWidth="1"/>
    <col min="2044" max="2044" width="15" style="39" customWidth="1"/>
    <col min="2045" max="2045" width="36.140625" style="39" customWidth="1"/>
    <col min="2046" max="2046" width="18.28515625" style="39" customWidth="1"/>
    <col min="2047" max="2047" width="17.28515625" style="39" customWidth="1"/>
    <col min="2048" max="2048" width="19.5703125" style="39" customWidth="1"/>
    <col min="2049" max="2049" width="20.140625" style="39" customWidth="1"/>
    <col min="2050" max="2051" width="13.7109375" style="39" customWidth="1"/>
    <col min="2052" max="2053" width="13.5703125" style="39" customWidth="1"/>
    <col min="2054" max="2057" width="13.7109375" style="39" customWidth="1"/>
    <col min="2058" max="2058" width="13.85546875" style="39" customWidth="1"/>
    <col min="2059" max="2059" width="12.28515625" style="39" customWidth="1"/>
    <col min="2060" max="2298" width="8.85546875" style="39"/>
    <col min="2299" max="2299" width="7.42578125" style="39" customWidth="1"/>
    <col min="2300" max="2300" width="15" style="39" customWidth="1"/>
    <col min="2301" max="2301" width="36.140625" style="39" customWidth="1"/>
    <col min="2302" max="2302" width="18.28515625" style="39" customWidth="1"/>
    <col min="2303" max="2303" width="17.28515625" style="39" customWidth="1"/>
    <col min="2304" max="2304" width="19.5703125" style="39" customWidth="1"/>
    <col min="2305" max="2305" width="20.140625" style="39" customWidth="1"/>
    <col min="2306" max="2307" width="13.7109375" style="39" customWidth="1"/>
    <col min="2308" max="2309" width="13.5703125" style="39" customWidth="1"/>
    <col min="2310" max="2313" width="13.7109375" style="39" customWidth="1"/>
    <col min="2314" max="2314" width="13.85546875" style="39" customWidth="1"/>
    <col min="2315" max="2315" width="12.28515625" style="39" customWidth="1"/>
    <col min="2316" max="2554" width="8.85546875" style="39"/>
    <col min="2555" max="2555" width="7.42578125" style="39" customWidth="1"/>
    <col min="2556" max="2556" width="15" style="39" customWidth="1"/>
    <col min="2557" max="2557" width="36.140625" style="39" customWidth="1"/>
    <col min="2558" max="2558" width="18.28515625" style="39" customWidth="1"/>
    <col min="2559" max="2559" width="17.28515625" style="39" customWidth="1"/>
    <col min="2560" max="2560" width="19.5703125" style="39" customWidth="1"/>
    <col min="2561" max="2561" width="20.140625" style="39" customWidth="1"/>
    <col min="2562" max="2563" width="13.7109375" style="39" customWidth="1"/>
    <col min="2564" max="2565" width="13.5703125" style="39" customWidth="1"/>
    <col min="2566" max="2569" width="13.7109375" style="39" customWidth="1"/>
    <col min="2570" max="2570" width="13.85546875" style="39" customWidth="1"/>
    <col min="2571" max="2571" width="12.28515625" style="39" customWidth="1"/>
    <col min="2572" max="2810" width="8.85546875" style="39"/>
    <col min="2811" max="2811" width="7.42578125" style="39" customWidth="1"/>
    <col min="2812" max="2812" width="15" style="39" customWidth="1"/>
    <col min="2813" max="2813" width="36.140625" style="39" customWidth="1"/>
    <col min="2814" max="2814" width="18.28515625" style="39" customWidth="1"/>
    <col min="2815" max="2815" width="17.28515625" style="39" customWidth="1"/>
    <col min="2816" max="2816" width="19.5703125" style="39" customWidth="1"/>
    <col min="2817" max="2817" width="20.140625" style="39" customWidth="1"/>
    <col min="2818" max="2819" width="13.7109375" style="39" customWidth="1"/>
    <col min="2820" max="2821" width="13.5703125" style="39" customWidth="1"/>
    <col min="2822" max="2825" width="13.7109375" style="39" customWidth="1"/>
    <col min="2826" max="2826" width="13.85546875" style="39" customWidth="1"/>
    <col min="2827" max="2827" width="12.28515625" style="39" customWidth="1"/>
    <col min="2828" max="3066" width="8.85546875" style="39"/>
    <col min="3067" max="3067" width="7.42578125" style="39" customWidth="1"/>
    <col min="3068" max="3068" width="15" style="39" customWidth="1"/>
    <col min="3069" max="3069" width="36.140625" style="39" customWidth="1"/>
    <col min="3070" max="3070" width="18.28515625" style="39" customWidth="1"/>
    <col min="3071" max="3071" width="17.28515625" style="39" customWidth="1"/>
    <col min="3072" max="3072" width="19.5703125" style="39" customWidth="1"/>
    <col min="3073" max="3073" width="20.140625" style="39" customWidth="1"/>
    <col min="3074" max="3075" width="13.7109375" style="39" customWidth="1"/>
    <col min="3076" max="3077" width="13.5703125" style="39" customWidth="1"/>
    <col min="3078" max="3081" width="13.7109375" style="39" customWidth="1"/>
    <col min="3082" max="3082" width="13.85546875" style="39" customWidth="1"/>
    <col min="3083" max="3083" width="12.28515625" style="39" customWidth="1"/>
    <col min="3084" max="3322" width="8.85546875" style="39"/>
    <col min="3323" max="3323" width="7.42578125" style="39" customWidth="1"/>
    <col min="3324" max="3324" width="15" style="39" customWidth="1"/>
    <col min="3325" max="3325" width="36.140625" style="39" customWidth="1"/>
    <col min="3326" max="3326" width="18.28515625" style="39" customWidth="1"/>
    <col min="3327" max="3327" width="17.28515625" style="39" customWidth="1"/>
    <col min="3328" max="3328" width="19.5703125" style="39" customWidth="1"/>
    <col min="3329" max="3329" width="20.140625" style="39" customWidth="1"/>
    <col min="3330" max="3331" width="13.7109375" style="39" customWidth="1"/>
    <col min="3332" max="3333" width="13.5703125" style="39" customWidth="1"/>
    <col min="3334" max="3337" width="13.7109375" style="39" customWidth="1"/>
    <col min="3338" max="3338" width="13.85546875" style="39" customWidth="1"/>
    <col min="3339" max="3339" width="12.28515625" style="39" customWidth="1"/>
    <col min="3340" max="3578" width="8.85546875" style="39"/>
    <col min="3579" max="3579" width="7.42578125" style="39" customWidth="1"/>
    <col min="3580" max="3580" width="15" style="39" customWidth="1"/>
    <col min="3581" max="3581" width="36.140625" style="39" customWidth="1"/>
    <col min="3582" max="3582" width="18.28515625" style="39" customWidth="1"/>
    <col min="3583" max="3583" width="17.28515625" style="39" customWidth="1"/>
    <col min="3584" max="3584" width="19.5703125" style="39" customWidth="1"/>
    <col min="3585" max="3585" width="20.140625" style="39" customWidth="1"/>
    <col min="3586" max="3587" width="13.7109375" style="39" customWidth="1"/>
    <col min="3588" max="3589" width="13.5703125" style="39" customWidth="1"/>
    <col min="3590" max="3593" width="13.7109375" style="39" customWidth="1"/>
    <col min="3594" max="3594" width="13.85546875" style="39" customWidth="1"/>
    <col min="3595" max="3595" width="12.28515625" style="39" customWidth="1"/>
    <col min="3596" max="3834" width="8.85546875" style="39"/>
    <col min="3835" max="3835" width="7.42578125" style="39" customWidth="1"/>
    <col min="3836" max="3836" width="15" style="39" customWidth="1"/>
    <col min="3837" max="3837" width="36.140625" style="39" customWidth="1"/>
    <col min="3838" max="3838" width="18.28515625" style="39" customWidth="1"/>
    <col min="3839" max="3839" width="17.28515625" style="39" customWidth="1"/>
    <col min="3840" max="3840" width="19.5703125" style="39" customWidth="1"/>
    <col min="3841" max="3841" width="20.140625" style="39" customWidth="1"/>
    <col min="3842" max="3843" width="13.7109375" style="39" customWidth="1"/>
    <col min="3844" max="3845" width="13.5703125" style="39" customWidth="1"/>
    <col min="3846" max="3849" width="13.7109375" style="39" customWidth="1"/>
    <col min="3850" max="3850" width="13.85546875" style="39" customWidth="1"/>
    <col min="3851" max="3851" width="12.28515625" style="39" customWidth="1"/>
    <col min="3852" max="4090" width="8.85546875" style="39"/>
    <col min="4091" max="4091" width="7.42578125" style="39" customWidth="1"/>
    <col min="4092" max="4092" width="15" style="39" customWidth="1"/>
    <col min="4093" max="4093" width="36.140625" style="39" customWidth="1"/>
    <col min="4094" max="4094" width="18.28515625" style="39" customWidth="1"/>
    <col min="4095" max="4095" width="17.28515625" style="39" customWidth="1"/>
    <col min="4096" max="4096" width="19.5703125" style="39" customWidth="1"/>
    <col min="4097" max="4097" width="20.140625" style="39" customWidth="1"/>
    <col min="4098" max="4099" width="13.7109375" style="39" customWidth="1"/>
    <col min="4100" max="4101" width="13.5703125" style="39" customWidth="1"/>
    <col min="4102" max="4105" width="13.7109375" style="39" customWidth="1"/>
    <col min="4106" max="4106" width="13.85546875" style="39" customWidth="1"/>
    <col min="4107" max="4107" width="12.28515625" style="39" customWidth="1"/>
    <col min="4108" max="4346" width="8.85546875" style="39"/>
    <col min="4347" max="4347" width="7.42578125" style="39" customWidth="1"/>
    <col min="4348" max="4348" width="15" style="39" customWidth="1"/>
    <col min="4349" max="4349" width="36.140625" style="39" customWidth="1"/>
    <col min="4350" max="4350" width="18.28515625" style="39" customWidth="1"/>
    <col min="4351" max="4351" width="17.28515625" style="39" customWidth="1"/>
    <col min="4352" max="4352" width="19.5703125" style="39" customWidth="1"/>
    <col min="4353" max="4353" width="20.140625" style="39" customWidth="1"/>
    <col min="4354" max="4355" width="13.7109375" style="39" customWidth="1"/>
    <col min="4356" max="4357" width="13.5703125" style="39" customWidth="1"/>
    <col min="4358" max="4361" width="13.7109375" style="39" customWidth="1"/>
    <col min="4362" max="4362" width="13.85546875" style="39" customWidth="1"/>
    <col min="4363" max="4363" width="12.28515625" style="39" customWidth="1"/>
    <col min="4364" max="4602" width="8.85546875" style="39"/>
    <col min="4603" max="4603" width="7.42578125" style="39" customWidth="1"/>
    <col min="4604" max="4604" width="15" style="39" customWidth="1"/>
    <col min="4605" max="4605" width="36.140625" style="39" customWidth="1"/>
    <col min="4606" max="4606" width="18.28515625" style="39" customWidth="1"/>
    <col min="4607" max="4607" width="17.28515625" style="39" customWidth="1"/>
    <col min="4608" max="4608" width="19.5703125" style="39" customWidth="1"/>
    <col min="4609" max="4609" width="20.140625" style="39" customWidth="1"/>
    <col min="4610" max="4611" width="13.7109375" style="39" customWidth="1"/>
    <col min="4612" max="4613" width="13.5703125" style="39" customWidth="1"/>
    <col min="4614" max="4617" width="13.7109375" style="39" customWidth="1"/>
    <col min="4618" max="4618" width="13.85546875" style="39" customWidth="1"/>
    <col min="4619" max="4619" width="12.28515625" style="39" customWidth="1"/>
    <col min="4620" max="4858" width="8.85546875" style="39"/>
    <col min="4859" max="4859" width="7.42578125" style="39" customWidth="1"/>
    <col min="4860" max="4860" width="15" style="39" customWidth="1"/>
    <col min="4861" max="4861" width="36.140625" style="39" customWidth="1"/>
    <col min="4862" max="4862" width="18.28515625" style="39" customWidth="1"/>
    <col min="4863" max="4863" width="17.28515625" style="39" customWidth="1"/>
    <col min="4864" max="4864" width="19.5703125" style="39" customWidth="1"/>
    <col min="4865" max="4865" width="20.140625" style="39" customWidth="1"/>
    <col min="4866" max="4867" width="13.7109375" style="39" customWidth="1"/>
    <col min="4868" max="4869" width="13.5703125" style="39" customWidth="1"/>
    <col min="4870" max="4873" width="13.7109375" style="39" customWidth="1"/>
    <col min="4874" max="4874" width="13.85546875" style="39" customWidth="1"/>
    <col min="4875" max="4875" width="12.28515625" style="39" customWidth="1"/>
    <col min="4876" max="5114" width="8.85546875" style="39"/>
    <col min="5115" max="5115" width="7.42578125" style="39" customWidth="1"/>
    <col min="5116" max="5116" width="15" style="39" customWidth="1"/>
    <col min="5117" max="5117" width="36.140625" style="39" customWidth="1"/>
    <col min="5118" max="5118" width="18.28515625" style="39" customWidth="1"/>
    <col min="5119" max="5119" width="17.28515625" style="39" customWidth="1"/>
    <col min="5120" max="5120" width="19.5703125" style="39" customWidth="1"/>
    <col min="5121" max="5121" width="20.140625" style="39" customWidth="1"/>
    <col min="5122" max="5123" width="13.7109375" style="39" customWidth="1"/>
    <col min="5124" max="5125" width="13.5703125" style="39" customWidth="1"/>
    <col min="5126" max="5129" width="13.7109375" style="39" customWidth="1"/>
    <col min="5130" max="5130" width="13.85546875" style="39" customWidth="1"/>
    <col min="5131" max="5131" width="12.28515625" style="39" customWidth="1"/>
    <col min="5132" max="5370" width="8.85546875" style="39"/>
    <col min="5371" max="5371" width="7.42578125" style="39" customWidth="1"/>
    <col min="5372" max="5372" width="15" style="39" customWidth="1"/>
    <col min="5373" max="5373" width="36.140625" style="39" customWidth="1"/>
    <col min="5374" max="5374" width="18.28515625" style="39" customWidth="1"/>
    <col min="5375" max="5375" width="17.28515625" style="39" customWidth="1"/>
    <col min="5376" max="5376" width="19.5703125" style="39" customWidth="1"/>
    <col min="5377" max="5377" width="20.140625" style="39" customWidth="1"/>
    <col min="5378" max="5379" width="13.7109375" style="39" customWidth="1"/>
    <col min="5380" max="5381" width="13.5703125" style="39" customWidth="1"/>
    <col min="5382" max="5385" width="13.7109375" style="39" customWidth="1"/>
    <col min="5386" max="5386" width="13.85546875" style="39" customWidth="1"/>
    <col min="5387" max="5387" width="12.28515625" style="39" customWidth="1"/>
    <col min="5388" max="5626" width="8.85546875" style="39"/>
    <col min="5627" max="5627" width="7.42578125" style="39" customWidth="1"/>
    <col min="5628" max="5628" width="15" style="39" customWidth="1"/>
    <col min="5629" max="5629" width="36.140625" style="39" customWidth="1"/>
    <col min="5630" max="5630" width="18.28515625" style="39" customWidth="1"/>
    <col min="5631" max="5631" width="17.28515625" style="39" customWidth="1"/>
    <col min="5632" max="5632" width="19.5703125" style="39" customWidth="1"/>
    <col min="5633" max="5633" width="20.140625" style="39" customWidth="1"/>
    <col min="5634" max="5635" width="13.7109375" style="39" customWidth="1"/>
    <col min="5636" max="5637" width="13.5703125" style="39" customWidth="1"/>
    <col min="5638" max="5641" width="13.7109375" style="39" customWidth="1"/>
    <col min="5642" max="5642" width="13.85546875" style="39" customWidth="1"/>
    <col min="5643" max="5643" width="12.28515625" style="39" customWidth="1"/>
    <col min="5644" max="5882" width="8.85546875" style="39"/>
    <col min="5883" max="5883" width="7.42578125" style="39" customWidth="1"/>
    <col min="5884" max="5884" width="15" style="39" customWidth="1"/>
    <col min="5885" max="5885" width="36.140625" style="39" customWidth="1"/>
    <col min="5886" max="5886" width="18.28515625" style="39" customWidth="1"/>
    <col min="5887" max="5887" width="17.28515625" style="39" customWidth="1"/>
    <col min="5888" max="5888" width="19.5703125" style="39" customWidth="1"/>
    <col min="5889" max="5889" width="20.140625" style="39" customWidth="1"/>
    <col min="5890" max="5891" width="13.7109375" style="39" customWidth="1"/>
    <col min="5892" max="5893" width="13.5703125" style="39" customWidth="1"/>
    <col min="5894" max="5897" width="13.7109375" style="39" customWidth="1"/>
    <col min="5898" max="5898" width="13.85546875" style="39" customWidth="1"/>
    <col min="5899" max="5899" width="12.28515625" style="39" customWidth="1"/>
    <col min="5900" max="6138" width="8.85546875" style="39"/>
    <col min="6139" max="6139" width="7.42578125" style="39" customWidth="1"/>
    <col min="6140" max="6140" width="15" style="39" customWidth="1"/>
    <col min="6141" max="6141" width="36.140625" style="39" customWidth="1"/>
    <col min="6142" max="6142" width="18.28515625" style="39" customWidth="1"/>
    <col min="6143" max="6143" width="17.28515625" style="39" customWidth="1"/>
    <col min="6144" max="6144" width="19.5703125" style="39" customWidth="1"/>
    <col min="6145" max="6145" width="20.140625" style="39" customWidth="1"/>
    <col min="6146" max="6147" width="13.7109375" style="39" customWidth="1"/>
    <col min="6148" max="6149" width="13.5703125" style="39" customWidth="1"/>
    <col min="6150" max="6153" width="13.7109375" style="39" customWidth="1"/>
    <col min="6154" max="6154" width="13.85546875" style="39" customWidth="1"/>
    <col min="6155" max="6155" width="12.28515625" style="39" customWidth="1"/>
    <col min="6156" max="6394" width="8.85546875" style="39"/>
    <col min="6395" max="6395" width="7.42578125" style="39" customWidth="1"/>
    <col min="6396" max="6396" width="15" style="39" customWidth="1"/>
    <col min="6397" max="6397" width="36.140625" style="39" customWidth="1"/>
    <col min="6398" max="6398" width="18.28515625" style="39" customWidth="1"/>
    <col min="6399" max="6399" width="17.28515625" style="39" customWidth="1"/>
    <col min="6400" max="6400" width="19.5703125" style="39" customWidth="1"/>
    <col min="6401" max="6401" width="20.140625" style="39" customWidth="1"/>
    <col min="6402" max="6403" width="13.7109375" style="39" customWidth="1"/>
    <col min="6404" max="6405" width="13.5703125" style="39" customWidth="1"/>
    <col min="6406" max="6409" width="13.7109375" style="39" customWidth="1"/>
    <col min="6410" max="6410" width="13.85546875" style="39" customWidth="1"/>
    <col min="6411" max="6411" width="12.28515625" style="39" customWidth="1"/>
    <col min="6412" max="6650" width="8.85546875" style="39"/>
    <col min="6651" max="6651" width="7.42578125" style="39" customWidth="1"/>
    <col min="6652" max="6652" width="15" style="39" customWidth="1"/>
    <col min="6653" max="6653" width="36.140625" style="39" customWidth="1"/>
    <col min="6654" max="6654" width="18.28515625" style="39" customWidth="1"/>
    <col min="6655" max="6655" width="17.28515625" style="39" customWidth="1"/>
    <col min="6656" max="6656" width="19.5703125" style="39" customWidth="1"/>
    <col min="6657" max="6657" width="20.140625" style="39" customWidth="1"/>
    <col min="6658" max="6659" width="13.7109375" style="39" customWidth="1"/>
    <col min="6660" max="6661" width="13.5703125" style="39" customWidth="1"/>
    <col min="6662" max="6665" width="13.7109375" style="39" customWidth="1"/>
    <col min="6666" max="6666" width="13.85546875" style="39" customWidth="1"/>
    <col min="6667" max="6667" width="12.28515625" style="39" customWidth="1"/>
    <col min="6668" max="6906" width="8.85546875" style="39"/>
    <col min="6907" max="6907" width="7.42578125" style="39" customWidth="1"/>
    <col min="6908" max="6908" width="15" style="39" customWidth="1"/>
    <col min="6909" max="6909" width="36.140625" style="39" customWidth="1"/>
    <col min="6910" max="6910" width="18.28515625" style="39" customWidth="1"/>
    <col min="6911" max="6911" width="17.28515625" style="39" customWidth="1"/>
    <col min="6912" max="6912" width="19.5703125" style="39" customWidth="1"/>
    <col min="6913" max="6913" width="20.140625" style="39" customWidth="1"/>
    <col min="6914" max="6915" width="13.7109375" style="39" customWidth="1"/>
    <col min="6916" max="6917" width="13.5703125" style="39" customWidth="1"/>
    <col min="6918" max="6921" width="13.7109375" style="39" customWidth="1"/>
    <col min="6922" max="6922" width="13.85546875" style="39" customWidth="1"/>
    <col min="6923" max="6923" width="12.28515625" style="39" customWidth="1"/>
    <col min="6924" max="7162" width="8.85546875" style="39"/>
    <col min="7163" max="7163" width="7.42578125" style="39" customWidth="1"/>
    <col min="7164" max="7164" width="15" style="39" customWidth="1"/>
    <col min="7165" max="7165" width="36.140625" style="39" customWidth="1"/>
    <col min="7166" max="7166" width="18.28515625" style="39" customWidth="1"/>
    <col min="7167" max="7167" width="17.28515625" style="39" customWidth="1"/>
    <col min="7168" max="7168" width="19.5703125" style="39" customWidth="1"/>
    <col min="7169" max="7169" width="20.140625" style="39" customWidth="1"/>
    <col min="7170" max="7171" width="13.7109375" style="39" customWidth="1"/>
    <col min="7172" max="7173" width="13.5703125" style="39" customWidth="1"/>
    <col min="7174" max="7177" width="13.7109375" style="39" customWidth="1"/>
    <col min="7178" max="7178" width="13.85546875" style="39" customWidth="1"/>
    <col min="7179" max="7179" width="12.28515625" style="39" customWidth="1"/>
    <col min="7180" max="7418" width="8.85546875" style="39"/>
    <col min="7419" max="7419" width="7.42578125" style="39" customWidth="1"/>
    <col min="7420" max="7420" width="15" style="39" customWidth="1"/>
    <col min="7421" max="7421" width="36.140625" style="39" customWidth="1"/>
    <col min="7422" max="7422" width="18.28515625" style="39" customWidth="1"/>
    <col min="7423" max="7423" width="17.28515625" style="39" customWidth="1"/>
    <col min="7424" max="7424" width="19.5703125" style="39" customWidth="1"/>
    <col min="7425" max="7425" width="20.140625" style="39" customWidth="1"/>
    <col min="7426" max="7427" width="13.7109375" style="39" customWidth="1"/>
    <col min="7428" max="7429" width="13.5703125" style="39" customWidth="1"/>
    <col min="7430" max="7433" width="13.7109375" style="39" customWidth="1"/>
    <col min="7434" max="7434" width="13.85546875" style="39" customWidth="1"/>
    <col min="7435" max="7435" width="12.28515625" style="39" customWidth="1"/>
    <col min="7436" max="7674" width="8.85546875" style="39"/>
    <col min="7675" max="7675" width="7.42578125" style="39" customWidth="1"/>
    <col min="7676" max="7676" width="15" style="39" customWidth="1"/>
    <col min="7677" max="7677" width="36.140625" style="39" customWidth="1"/>
    <col min="7678" max="7678" width="18.28515625" style="39" customWidth="1"/>
    <col min="7679" max="7679" width="17.28515625" style="39" customWidth="1"/>
    <col min="7680" max="7680" width="19.5703125" style="39" customWidth="1"/>
    <col min="7681" max="7681" width="20.140625" style="39" customWidth="1"/>
    <col min="7682" max="7683" width="13.7109375" style="39" customWidth="1"/>
    <col min="7684" max="7685" width="13.5703125" style="39" customWidth="1"/>
    <col min="7686" max="7689" width="13.7109375" style="39" customWidth="1"/>
    <col min="7690" max="7690" width="13.85546875" style="39" customWidth="1"/>
    <col min="7691" max="7691" width="12.28515625" style="39" customWidth="1"/>
    <col min="7692" max="7930" width="8.85546875" style="39"/>
    <col min="7931" max="7931" width="7.42578125" style="39" customWidth="1"/>
    <col min="7932" max="7932" width="15" style="39" customWidth="1"/>
    <col min="7933" max="7933" width="36.140625" style="39" customWidth="1"/>
    <col min="7934" max="7934" width="18.28515625" style="39" customWidth="1"/>
    <col min="7935" max="7935" width="17.28515625" style="39" customWidth="1"/>
    <col min="7936" max="7936" width="19.5703125" style="39" customWidth="1"/>
    <col min="7937" max="7937" width="20.140625" style="39" customWidth="1"/>
    <col min="7938" max="7939" width="13.7109375" style="39" customWidth="1"/>
    <col min="7940" max="7941" width="13.5703125" style="39" customWidth="1"/>
    <col min="7942" max="7945" width="13.7109375" style="39" customWidth="1"/>
    <col min="7946" max="7946" width="13.85546875" style="39" customWidth="1"/>
    <col min="7947" max="7947" width="12.28515625" style="39" customWidth="1"/>
    <col min="7948" max="8186" width="8.85546875" style="39"/>
    <col min="8187" max="8187" width="7.42578125" style="39" customWidth="1"/>
    <col min="8188" max="8188" width="15" style="39" customWidth="1"/>
    <col min="8189" max="8189" width="36.140625" style="39" customWidth="1"/>
    <col min="8190" max="8190" width="18.28515625" style="39" customWidth="1"/>
    <col min="8191" max="8191" width="17.28515625" style="39" customWidth="1"/>
    <col min="8192" max="8192" width="19.5703125" style="39" customWidth="1"/>
    <col min="8193" max="8193" width="20.140625" style="39" customWidth="1"/>
    <col min="8194" max="8195" width="13.7109375" style="39" customWidth="1"/>
    <col min="8196" max="8197" width="13.5703125" style="39" customWidth="1"/>
    <col min="8198" max="8201" width="13.7109375" style="39" customWidth="1"/>
    <col min="8202" max="8202" width="13.85546875" style="39" customWidth="1"/>
    <col min="8203" max="8203" width="12.28515625" style="39" customWidth="1"/>
    <col min="8204" max="8442" width="8.85546875" style="39"/>
    <col min="8443" max="8443" width="7.42578125" style="39" customWidth="1"/>
    <col min="8444" max="8444" width="15" style="39" customWidth="1"/>
    <col min="8445" max="8445" width="36.140625" style="39" customWidth="1"/>
    <col min="8446" max="8446" width="18.28515625" style="39" customWidth="1"/>
    <col min="8447" max="8447" width="17.28515625" style="39" customWidth="1"/>
    <col min="8448" max="8448" width="19.5703125" style="39" customWidth="1"/>
    <col min="8449" max="8449" width="20.140625" style="39" customWidth="1"/>
    <col min="8450" max="8451" width="13.7109375" style="39" customWidth="1"/>
    <col min="8452" max="8453" width="13.5703125" style="39" customWidth="1"/>
    <col min="8454" max="8457" width="13.7109375" style="39" customWidth="1"/>
    <col min="8458" max="8458" width="13.85546875" style="39" customWidth="1"/>
    <col min="8459" max="8459" width="12.28515625" style="39" customWidth="1"/>
    <col min="8460" max="8698" width="8.85546875" style="39"/>
    <col min="8699" max="8699" width="7.42578125" style="39" customWidth="1"/>
    <col min="8700" max="8700" width="15" style="39" customWidth="1"/>
    <col min="8701" max="8701" width="36.140625" style="39" customWidth="1"/>
    <col min="8702" max="8702" width="18.28515625" style="39" customWidth="1"/>
    <col min="8703" max="8703" width="17.28515625" style="39" customWidth="1"/>
    <col min="8704" max="8704" width="19.5703125" style="39" customWidth="1"/>
    <col min="8705" max="8705" width="20.140625" style="39" customWidth="1"/>
    <col min="8706" max="8707" width="13.7109375" style="39" customWidth="1"/>
    <col min="8708" max="8709" width="13.5703125" style="39" customWidth="1"/>
    <col min="8710" max="8713" width="13.7109375" style="39" customWidth="1"/>
    <col min="8714" max="8714" width="13.85546875" style="39" customWidth="1"/>
    <col min="8715" max="8715" width="12.28515625" style="39" customWidth="1"/>
    <col min="8716" max="8954" width="8.85546875" style="39"/>
    <col min="8955" max="8955" width="7.42578125" style="39" customWidth="1"/>
    <col min="8956" max="8956" width="15" style="39" customWidth="1"/>
    <col min="8957" max="8957" width="36.140625" style="39" customWidth="1"/>
    <col min="8958" max="8958" width="18.28515625" style="39" customWidth="1"/>
    <col min="8959" max="8959" width="17.28515625" style="39" customWidth="1"/>
    <col min="8960" max="8960" width="19.5703125" style="39" customWidth="1"/>
    <col min="8961" max="8961" width="20.140625" style="39" customWidth="1"/>
    <col min="8962" max="8963" width="13.7109375" style="39" customWidth="1"/>
    <col min="8964" max="8965" width="13.5703125" style="39" customWidth="1"/>
    <col min="8966" max="8969" width="13.7109375" style="39" customWidth="1"/>
    <col min="8970" max="8970" width="13.85546875" style="39" customWidth="1"/>
    <col min="8971" max="8971" width="12.28515625" style="39" customWidth="1"/>
    <col min="8972" max="9210" width="8.85546875" style="39"/>
    <col min="9211" max="9211" width="7.42578125" style="39" customWidth="1"/>
    <col min="9212" max="9212" width="15" style="39" customWidth="1"/>
    <col min="9213" max="9213" width="36.140625" style="39" customWidth="1"/>
    <col min="9214" max="9214" width="18.28515625" style="39" customWidth="1"/>
    <col min="9215" max="9215" width="17.28515625" style="39" customWidth="1"/>
    <col min="9216" max="9216" width="19.5703125" style="39" customWidth="1"/>
    <col min="9217" max="9217" width="20.140625" style="39" customWidth="1"/>
    <col min="9218" max="9219" width="13.7109375" style="39" customWidth="1"/>
    <col min="9220" max="9221" width="13.5703125" style="39" customWidth="1"/>
    <col min="9222" max="9225" width="13.7109375" style="39" customWidth="1"/>
    <col min="9226" max="9226" width="13.85546875" style="39" customWidth="1"/>
    <col min="9227" max="9227" width="12.28515625" style="39" customWidth="1"/>
    <col min="9228" max="9466" width="8.85546875" style="39"/>
    <col min="9467" max="9467" width="7.42578125" style="39" customWidth="1"/>
    <col min="9468" max="9468" width="15" style="39" customWidth="1"/>
    <col min="9469" max="9469" width="36.140625" style="39" customWidth="1"/>
    <col min="9470" max="9470" width="18.28515625" style="39" customWidth="1"/>
    <col min="9471" max="9471" width="17.28515625" style="39" customWidth="1"/>
    <col min="9472" max="9472" width="19.5703125" style="39" customWidth="1"/>
    <col min="9473" max="9473" width="20.140625" style="39" customWidth="1"/>
    <col min="9474" max="9475" width="13.7109375" style="39" customWidth="1"/>
    <col min="9476" max="9477" width="13.5703125" style="39" customWidth="1"/>
    <col min="9478" max="9481" width="13.7109375" style="39" customWidth="1"/>
    <col min="9482" max="9482" width="13.85546875" style="39" customWidth="1"/>
    <col min="9483" max="9483" width="12.28515625" style="39" customWidth="1"/>
    <col min="9484" max="9722" width="8.85546875" style="39"/>
    <col min="9723" max="9723" width="7.42578125" style="39" customWidth="1"/>
    <col min="9724" max="9724" width="15" style="39" customWidth="1"/>
    <col min="9725" max="9725" width="36.140625" style="39" customWidth="1"/>
    <col min="9726" max="9726" width="18.28515625" style="39" customWidth="1"/>
    <col min="9727" max="9727" width="17.28515625" style="39" customWidth="1"/>
    <col min="9728" max="9728" width="19.5703125" style="39" customWidth="1"/>
    <col min="9729" max="9729" width="20.140625" style="39" customWidth="1"/>
    <col min="9730" max="9731" width="13.7109375" style="39" customWidth="1"/>
    <col min="9732" max="9733" width="13.5703125" style="39" customWidth="1"/>
    <col min="9734" max="9737" width="13.7109375" style="39" customWidth="1"/>
    <col min="9738" max="9738" width="13.85546875" style="39" customWidth="1"/>
    <col min="9739" max="9739" width="12.28515625" style="39" customWidth="1"/>
    <col min="9740" max="9978" width="8.85546875" style="39"/>
    <col min="9979" max="9979" width="7.42578125" style="39" customWidth="1"/>
    <col min="9980" max="9980" width="15" style="39" customWidth="1"/>
    <col min="9981" max="9981" width="36.140625" style="39" customWidth="1"/>
    <col min="9982" max="9982" width="18.28515625" style="39" customWidth="1"/>
    <col min="9983" max="9983" width="17.28515625" style="39" customWidth="1"/>
    <col min="9984" max="9984" width="19.5703125" style="39" customWidth="1"/>
    <col min="9985" max="9985" width="20.140625" style="39" customWidth="1"/>
    <col min="9986" max="9987" width="13.7109375" style="39" customWidth="1"/>
    <col min="9988" max="9989" width="13.5703125" style="39" customWidth="1"/>
    <col min="9990" max="9993" width="13.7109375" style="39" customWidth="1"/>
    <col min="9994" max="9994" width="13.85546875" style="39" customWidth="1"/>
    <col min="9995" max="9995" width="12.28515625" style="39" customWidth="1"/>
    <col min="9996" max="10234" width="8.85546875" style="39"/>
    <col min="10235" max="10235" width="7.42578125" style="39" customWidth="1"/>
    <col min="10236" max="10236" width="15" style="39" customWidth="1"/>
    <col min="10237" max="10237" width="36.140625" style="39" customWidth="1"/>
    <col min="10238" max="10238" width="18.28515625" style="39" customWidth="1"/>
    <col min="10239" max="10239" width="17.28515625" style="39" customWidth="1"/>
    <col min="10240" max="10240" width="19.5703125" style="39" customWidth="1"/>
    <col min="10241" max="10241" width="20.140625" style="39" customWidth="1"/>
    <col min="10242" max="10243" width="13.7109375" style="39" customWidth="1"/>
    <col min="10244" max="10245" width="13.5703125" style="39" customWidth="1"/>
    <col min="10246" max="10249" width="13.7109375" style="39" customWidth="1"/>
    <col min="10250" max="10250" width="13.85546875" style="39" customWidth="1"/>
    <col min="10251" max="10251" width="12.28515625" style="39" customWidth="1"/>
    <col min="10252" max="10490" width="8.85546875" style="39"/>
    <col min="10491" max="10491" width="7.42578125" style="39" customWidth="1"/>
    <col min="10492" max="10492" width="15" style="39" customWidth="1"/>
    <col min="10493" max="10493" width="36.140625" style="39" customWidth="1"/>
    <col min="10494" max="10494" width="18.28515625" style="39" customWidth="1"/>
    <col min="10495" max="10495" width="17.28515625" style="39" customWidth="1"/>
    <col min="10496" max="10496" width="19.5703125" style="39" customWidth="1"/>
    <col min="10497" max="10497" width="20.140625" style="39" customWidth="1"/>
    <col min="10498" max="10499" width="13.7109375" style="39" customWidth="1"/>
    <col min="10500" max="10501" width="13.5703125" style="39" customWidth="1"/>
    <col min="10502" max="10505" width="13.7109375" style="39" customWidth="1"/>
    <col min="10506" max="10506" width="13.85546875" style="39" customWidth="1"/>
    <col min="10507" max="10507" width="12.28515625" style="39" customWidth="1"/>
    <col min="10508" max="10746" width="8.85546875" style="39"/>
    <col min="10747" max="10747" width="7.42578125" style="39" customWidth="1"/>
    <col min="10748" max="10748" width="15" style="39" customWidth="1"/>
    <col min="10749" max="10749" width="36.140625" style="39" customWidth="1"/>
    <col min="10750" max="10750" width="18.28515625" style="39" customWidth="1"/>
    <col min="10751" max="10751" width="17.28515625" style="39" customWidth="1"/>
    <col min="10752" max="10752" width="19.5703125" style="39" customWidth="1"/>
    <col min="10753" max="10753" width="20.140625" style="39" customWidth="1"/>
    <col min="10754" max="10755" width="13.7109375" style="39" customWidth="1"/>
    <col min="10756" max="10757" width="13.5703125" style="39" customWidth="1"/>
    <col min="10758" max="10761" width="13.7109375" style="39" customWidth="1"/>
    <col min="10762" max="10762" width="13.85546875" style="39" customWidth="1"/>
    <col min="10763" max="10763" width="12.28515625" style="39" customWidth="1"/>
    <col min="10764" max="11002" width="8.85546875" style="39"/>
    <col min="11003" max="11003" width="7.42578125" style="39" customWidth="1"/>
    <col min="11004" max="11004" width="15" style="39" customWidth="1"/>
    <col min="11005" max="11005" width="36.140625" style="39" customWidth="1"/>
    <col min="11006" max="11006" width="18.28515625" style="39" customWidth="1"/>
    <col min="11007" max="11007" width="17.28515625" style="39" customWidth="1"/>
    <col min="11008" max="11008" width="19.5703125" style="39" customWidth="1"/>
    <col min="11009" max="11009" width="20.140625" style="39" customWidth="1"/>
    <col min="11010" max="11011" width="13.7109375" style="39" customWidth="1"/>
    <col min="11012" max="11013" width="13.5703125" style="39" customWidth="1"/>
    <col min="11014" max="11017" width="13.7109375" style="39" customWidth="1"/>
    <col min="11018" max="11018" width="13.85546875" style="39" customWidth="1"/>
    <col min="11019" max="11019" width="12.28515625" style="39" customWidth="1"/>
    <col min="11020" max="11258" width="8.85546875" style="39"/>
    <col min="11259" max="11259" width="7.42578125" style="39" customWidth="1"/>
    <col min="11260" max="11260" width="15" style="39" customWidth="1"/>
    <col min="11261" max="11261" width="36.140625" style="39" customWidth="1"/>
    <col min="11262" max="11262" width="18.28515625" style="39" customWidth="1"/>
    <col min="11263" max="11263" width="17.28515625" style="39" customWidth="1"/>
    <col min="11264" max="11264" width="19.5703125" style="39" customWidth="1"/>
    <col min="11265" max="11265" width="20.140625" style="39" customWidth="1"/>
    <col min="11266" max="11267" width="13.7109375" style="39" customWidth="1"/>
    <col min="11268" max="11269" width="13.5703125" style="39" customWidth="1"/>
    <col min="11270" max="11273" width="13.7109375" style="39" customWidth="1"/>
    <col min="11274" max="11274" width="13.85546875" style="39" customWidth="1"/>
    <col min="11275" max="11275" width="12.28515625" style="39" customWidth="1"/>
    <col min="11276" max="11514" width="8.85546875" style="39"/>
    <col min="11515" max="11515" width="7.42578125" style="39" customWidth="1"/>
    <col min="11516" max="11516" width="15" style="39" customWidth="1"/>
    <col min="11517" max="11517" width="36.140625" style="39" customWidth="1"/>
    <col min="11518" max="11518" width="18.28515625" style="39" customWidth="1"/>
    <col min="11519" max="11519" width="17.28515625" style="39" customWidth="1"/>
    <col min="11520" max="11520" width="19.5703125" style="39" customWidth="1"/>
    <col min="11521" max="11521" width="20.140625" style="39" customWidth="1"/>
    <col min="11522" max="11523" width="13.7109375" style="39" customWidth="1"/>
    <col min="11524" max="11525" width="13.5703125" style="39" customWidth="1"/>
    <col min="11526" max="11529" width="13.7109375" style="39" customWidth="1"/>
    <col min="11530" max="11530" width="13.85546875" style="39" customWidth="1"/>
    <col min="11531" max="11531" width="12.28515625" style="39" customWidth="1"/>
    <col min="11532" max="11770" width="8.85546875" style="39"/>
    <col min="11771" max="11771" width="7.42578125" style="39" customWidth="1"/>
    <col min="11772" max="11772" width="15" style="39" customWidth="1"/>
    <col min="11773" max="11773" width="36.140625" style="39" customWidth="1"/>
    <col min="11774" max="11774" width="18.28515625" style="39" customWidth="1"/>
    <col min="11775" max="11775" width="17.28515625" style="39" customWidth="1"/>
    <col min="11776" max="11776" width="19.5703125" style="39" customWidth="1"/>
    <col min="11777" max="11777" width="20.140625" style="39" customWidth="1"/>
    <col min="11778" max="11779" width="13.7109375" style="39" customWidth="1"/>
    <col min="11780" max="11781" width="13.5703125" style="39" customWidth="1"/>
    <col min="11782" max="11785" width="13.7109375" style="39" customWidth="1"/>
    <col min="11786" max="11786" width="13.85546875" style="39" customWidth="1"/>
    <col min="11787" max="11787" width="12.28515625" style="39" customWidth="1"/>
    <col min="11788" max="12026" width="8.85546875" style="39"/>
    <col min="12027" max="12027" width="7.42578125" style="39" customWidth="1"/>
    <col min="12028" max="12028" width="15" style="39" customWidth="1"/>
    <col min="12029" max="12029" width="36.140625" style="39" customWidth="1"/>
    <col min="12030" max="12030" width="18.28515625" style="39" customWidth="1"/>
    <col min="12031" max="12031" width="17.28515625" style="39" customWidth="1"/>
    <col min="12032" max="12032" width="19.5703125" style="39" customWidth="1"/>
    <col min="12033" max="12033" width="20.140625" style="39" customWidth="1"/>
    <col min="12034" max="12035" width="13.7109375" style="39" customWidth="1"/>
    <col min="12036" max="12037" width="13.5703125" style="39" customWidth="1"/>
    <col min="12038" max="12041" width="13.7109375" style="39" customWidth="1"/>
    <col min="12042" max="12042" width="13.85546875" style="39" customWidth="1"/>
    <col min="12043" max="12043" width="12.28515625" style="39" customWidth="1"/>
    <col min="12044" max="12282" width="8.85546875" style="39"/>
    <col min="12283" max="12283" width="7.42578125" style="39" customWidth="1"/>
    <col min="12284" max="12284" width="15" style="39" customWidth="1"/>
    <col min="12285" max="12285" width="36.140625" style="39" customWidth="1"/>
    <col min="12286" max="12286" width="18.28515625" style="39" customWidth="1"/>
    <col min="12287" max="12287" width="17.28515625" style="39" customWidth="1"/>
    <col min="12288" max="12288" width="19.5703125" style="39" customWidth="1"/>
    <col min="12289" max="12289" width="20.140625" style="39" customWidth="1"/>
    <col min="12290" max="12291" width="13.7109375" style="39" customWidth="1"/>
    <col min="12292" max="12293" width="13.5703125" style="39" customWidth="1"/>
    <col min="12294" max="12297" width="13.7109375" style="39" customWidth="1"/>
    <col min="12298" max="12298" width="13.85546875" style="39" customWidth="1"/>
    <col min="12299" max="12299" width="12.28515625" style="39" customWidth="1"/>
    <col min="12300" max="12538" width="8.85546875" style="39"/>
    <col min="12539" max="12539" width="7.42578125" style="39" customWidth="1"/>
    <col min="12540" max="12540" width="15" style="39" customWidth="1"/>
    <col min="12541" max="12541" width="36.140625" style="39" customWidth="1"/>
    <col min="12542" max="12542" width="18.28515625" style="39" customWidth="1"/>
    <col min="12543" max="12543" width="17.28515625" style="39" customWidth="1"/>
    <col min="12544" max="12544" width="19.5703125" style="39" customWidth="1"/>
    <col min="12545" max="12545" width="20.140625" style="39" customWidth="1"/>
    <col min="12546" max="12547" width="13.7109375" style="39" customWidth="1"/>
    <col min="12548" max="12549" width="13.5703125" style="39" customWidth="1"/>
    <col min="12550" max="12553" width="13.7109375" style="39" customWidth="1"/>
    <col min="12554" max="12554" width="13.85546875" style="39" customWidth="1"/>
    <col min="12555" max="12555" width="12.28515625" style="39" customWidth="1"/>
    <col min="12556" max="12794" width="8.85546875" style="39"/>
    <col min="12795" max="12795" width="7.42578125" style="39" customWidth="1"/>
    <col min="12796" max="12796" width="15" style="39" customWidth="1"/>
    <col min="12797" max="12797" width="36.140625" style="39" customWidth="1"/>
    <col min="12798" max="12798" width="18.28515625" style="39" customWidth="1"/>
    <col min="12799" max="12799" width="17.28515625" style="39" customWidth="1"/>
    <col min="12800" max="12800" width="19.5703125" style="39" customWidth="1"/>
    <col min="12801" max="12801" width="20.140625" style="39" customWidth="1"/>
    <col min="12802" max="12803" width="13.7109375" style="39" customWidth="1"/>
    <col min="12804" max="12805" width="13.5703125" style="39" customWidth="1"/>
    <col min="12806" max="12809" width="13.7109375" style="39" customWidth="1"/>
    <col min="12810" max="12810" width="13.85546875" style="39" customWidth="1"/>
    <col min="12811" max="12811" width="12.28515625" style="39" customWidth="1"/>
    <col min="12812" max="13050" width="8.85546875" style="39"/>
    <col min="13051" max="13051" width="7.42578125" style="39" customWidth="1"/>
    <col min="13052" max="13052" width="15" style="39" customWidth="1"/>
    <col min="13053" max="13053" width="36.140625" style="39" customWidth="1"/>
    <col min="13054" max="13054" width="18.28515625" style="39" customWidth="1"/>
    <col min="13055" max="13055" width="17.28515625" style="39" customWidth="1"/>
    <col min="13056" max="13056" width="19.5703125" style="39" customWidth="1"/>
    <col min="13057" max="13057" width="20.140625" style="39" customWidth="1"/>
    <col min="13058" max="13059" width="13.7109375" style="39" customWidth="1"/>
    <col min="13060" max="13061" width="13.5703125" style="39" customWidth="1"/>
    <col min="13062" max="13065" width="13.7109375" style="39" customWidth="1"/>
    <col min="13066" max="13066" width="13.85546875" style="39" customWidth="1"/>
    <col min="13067" max="13067" width="12.28515625" style="39" customWidth="1"/>
    <col min="13068" max="13306" width="8.85546875" style="39"/>
    <col min="13307" max="13307" width="7.42578125" style="39" customWidth="1"/>
    <col min="13308" max="13308" width="15" style="39" customWidth="1"/>
    <col min="13309" max="13309" width="36.140625" style="39" customWidth="1"/>
    <col min="13310" max="13310" width="18.28515625" style="39" customWidth="1"/>
    <col min="13311" max="13311" width="17.28515625" style="39" customWidth="1"/>
    <col min="13312" max="13312" width="19.5703125" style="39" customWidth="1"/>
    <col min="13313" max="13313" width="20.140625" style="39" customWidth="1"/>
    <col min="13314" max="13315" width="13.7109375" style="39" customWidth="1"/>
    <col min="13316" max="13317" width="13.5703125" style="39" customWidth="1"/>
    <col min="13318" max="13321" width="13.7109375" style="39" customWidth="1"/>
    <col min="13322" max="13322" width="13.85546875" style="39" customWidth="1"/>
    <col min="13323" max="13323" width="12.28515625" style="39" customWidth="1"/>
    <col min="13324" max="13562" width="8.85546875" style="39"/>
    <col min="13563" max="13563" width="7.42578125" style="39" customWidth="1"/>
    <col min="13564" max="13564" width="15" style="39" customWidth="1"/>
    <col min="13565" max="13565" width="36.140625" style="39" customWidth="1"/>
    <col min="13566" max="13566" width="18.28515625" style="39" customWidth="1"/>
    <col min="13567" max="13567" width="17.28515625" style="39" customWidth="1"/>
    <col min="13568" max="13568" width="19.5703125" style="39" customWidth="1"/>
    <col min="13569" max="13569" width="20.140625" style="39" customWidth="1"/>
    <col min="13570" max="13571" width="13.7109375" style="39" customWidth="1"/>
    <col min="13572" max="13573" width="13.5703125" style="39" customWidth="1"/>
    <col min="13574" max="13577" width="13.7109375" style="39" customWidth="1"/>
    <col min="13578" max="13578" width="13.85546875" style="39" customWidth="1"/>
    <col min="13579" max="13579" width="12.28515625" style="39" customWidth="1"/>
    <col min="13580" max="13818" width="8.85546875" style="39"/>
    <col min="13819" max="13819" width="7.42578125" style="39" customWidth="1"/>
    <col min="13820" max="13820" width="15" style="39" customWidth="1"/>
    <col min="13821" max="13821" width="36.140625" style="39" customWidth="1"/>
    <col min="13822" max="13822" width="18.28515625" style="39" customWidth="1"/>
    <col min="13823" max="13823" width="17.28515625" style="39" customWidth="1"/>
    <col min="13824" max="13824" width="19.5703125" style="39" customWidth="1"/>
    <col min="13825" max="13825" width="20.140625" style="39" customWidth="1"/>
    <col min="13826" max="13827" width="13.7109375" style="39" customWidth="1"/>
    <col min="13828" max="13829" width="13.5703125" style="39" customWidth="1"/>
    <col min="13830" max="13833" width="13.7109375" style="39" customWidth="1"/>
    <col min="13834" max="13834" width="13.85546875" style="39" customWidth="1"/>
    <col min="13835" max="13835" width="12.28515625" style="39" customWidth="1"/>
    <col min="13836" max="14074" width="8.85546875" style="39"/>
    <col min="14075" max="14075" width="7.42578125" style="39" customWidth="1"/>
    <col min="14076" max="14076" width="15" style="39" customWidth="1"/>
    <col min="14077" max="14077" width="36.140625" style="39" customWidth="1"/>
    <col min="14078" max="14078" width="18.28515625" style="39" customWidth="1"/>
    <col min="14079" max="14079" width="17.28515625" style="39" customWidth="1"/>
    <col min="14080" max="14080" width="19.5703125" style="39" customWidth="1"/>
    <col min="14081" max="14081" width="20.140625" style="39" customWidth="1"/>
    <col min="14082" max="14083" width="13.7109375" style="39" customWidth="1"/>
    <col min="14084" max="14085" width="13.5703125" style="39" customWidth="1"/>
    <col min="14086" max="14089" width="13.7109375" style="39" customWidth="1"/>
    <col min="14090" max="14090" width="13.85546875" style="39" customWidth="1"/>
    <col min="14091" max="14091" width="12.28515625" style="39" customWidth="1"/>
    <col min="14092" max="14330" width="8.85546875" style="39"/>
    <col min="14331" max="14331" width="7.42578125" style="39" customWidth="1"/>
    <col min="14332" max="14332" width="15" style="39" customWidth="1"/>
    <col min="14333" max="14333" width="36.140625" style="39" customWidth="1"/>
    <col min="14334" max="14334" width="18.28515625" style="39" customWidth="1"/>
    <col min="14335" max="14335" width="17.28515625" style="39" customWidth="1"/>
    <col min="14336" max="14336" width="19.5703125" style="39" customWidth="1"/>
    <col min="14337" max="14337" width="20.140625" style="39" customWidth="1"/>
    <col min="14338" max="14339" width="13.7109375" style="39" customWidth="1"/>
    <col min="14340" max="14341" width="13.5703125" style="39" customWidth="1"/>
    <col min="14342" max="14345" width="13.7109375" style="39" customWidth="1"/>
    <col min="14346" max="14346" width="13.85546875" style="39" customWidth="1"/>
    <col min="14347" max="14347" width="12.28515625" style="39" customWidth="1"/>
    <col min="14348" max="14586" width="8.85546875" style="39"/>
    <col min="14587" max="14587" width="7.42578125" style="39" customWidth="1"/>
    <col min="14588" max="14588" width="15" style="39" customWidth="1"/>
    <col min="14589" max="14589" width="36.140625" style="39" customWidth="1"/>
    <col min="14590" max="14590" width="18.28515625" style="39" customWidth="1"/>
    <col min="14591" max="14591" width="17.28515625" style="39" customWidth="1"/>
    <col min="14592" max="14592" width="19.5703125" style="39" customWidth="1"/>
    <col min="14593" max="14593" width="20.140625" style="39" customWidth="1"/>
    <col min="14594" max="14595" width="13.7109375" style="39" customWidth="1"/>
    <col min="14596" max="14597" width="13.5703125" style="39" customWidth="1"/>
    <col min="14598" max="14601" width="13.7109375" style="39" customWidth="1"/>
    <col min="14602" max="14602" width="13.85546875" style="39" customWidth="1"/>
    <col min="14603" max="14603" width="12.28515625" style="39" customWidth="1"/>
    <col min="14604" max="14842" width="8.85546875" style="39"/>
    <col min="14843" max="14843" width="7.42578125" style="39" customWidth="1"/>
    <col min="14844" max="14844" width="15" style="39" customWidth="1"/>
    <col min="14845" max="14845" width="36.140625" style="39" customWidth="1"/>
    <col min="14846" max="14846" width="18.28515625" style="39" customWidth="1"/>
    <col min="14847" max="14847" width="17.28515625" style="39" customWidth="1"/>
    <col min="14848" max="14848" width="19.5703125" style="39" customWidth="1"/>
    <col min="14849" max="14849" width="20.140625" style="39" customWidth="1"/>
    <col min="14850" max="14851" width="13.7109375" style="39" customWidth="1"/>
    <col min="14852" max="14853" width="13.5703125" style="39" customWidth="1"/>
    <col min="14854" max="14857" width="13.7109375" style="39" customWidth="1"/>
    <col min="14858" max="14858" width="13.85546875" style="39" customWidth="1"/>
    <col min="14859" max="14859" width="12.28515625" style="39" customWidth="1"/>
    <col min="14860" max="15098" width="8.85546875" style="39"/>
    <col min="15099" max="15099" width="7.42578125" style="39" customWidth="1"/>
    <col min="15100" max="15100" width="15" style="39" customWidth="1"/>
    <col min="15101" max="15101" width="36.140625" style="39" customWidth="1"/>
    <col min="15102" max="15102" width="18.28515625" style="39" customWidth="1"/>
    <col min="15103" max="15103" width="17.28515625" style="39" customWidth="1"/>
    <col min="15104" max="15104" width="19.5703125" style="39" customWidth="1"/>
    <col min="15105" max="15105" width="20.140625" style="39" customWidth="1"/>
    <col min="15106" max="15107" width="13.7109375" style="39" customWidth="1"/>
    <col min="15108" max="15109" width="13.5703125" style="39" customWidth="1"/>
    <col min="15110" max="15113" width="13.7109375" style="39" customWidth="1"/>
    <col min="15114" max="15114" width="13.85546875" style="39" customWidth="1"/>
    <col min="15115" max="15115" width="12.28515625" style="39" customWidth="1"/>
    <col min="15116" max="15354" width="8.85546875" style="39"/>
    <col min="15355" max="15355" width="7.42578125" style="39" customWidth="1"/>
    <col min="15356" max="15356" width="15" style="39" customWidth="1"/>
    <col min="15357" max="15357" width="36.140625" style="39" customWidth="1"/>
    <col min="15358" max="15358" width="18.28515625" style="39" customWidth="1"/>
    <col min="15359" max="15359" width="17.28515625" style="39" customWidth="1"/>
    <col min="15360" max="15360" width="19.5703125" style="39" customWidth="1"/>
    <col min="15361" max="15361" width="20.140625" style="39" customWidth="1"/>
    <col min="15362" max="15363" width="13.7109375" style="39" customWidth="1"/>
    <col min="15364" max="15365" width="13.5703125" style="39" customWidth="1"/>
    <col min="15366" max="15369" width="13.7109375" style="39" customWidth="1"/>
    <col min="15370" max="15370" width="13.85546875" style="39" customWidth="1"/>
    <col min="15371" max="15371" width="12.28515625" style="39" customWidth="1"/>
    <col min="15372" max="15610" width="8.85546875" style="39"/>
    <col min="15611" max="15611" width="7.42578125" style="39" customWidth="1"/>
    <col min="15612" max="15612" width="15" style="39" customWidth="1"/>
    <col min="15613" max="15613" width="36.140625" style="39" customWidth="1"/>
    <col min="15614" max="15614" width="18.28515625" style="39" customWidth="1"/>
    <col min="15615" max="15615" width="17.28515625" style="39" customWidth="1"/>
    <col min="15616" max="15616" width="19.5703125" style="39" customWidth="1"/>
    <col min="15617" max="15617" width="20.140625" style="39" customWidth="1"/>
    <col min="15618" max="15619" width="13.7109375" style="39" customWidth="1"/>
    <col min="15620" max="15621" width="13.5703125" style="39" customWidth="1"/>
    <col min="15622" max="15625" width="13.7109375" style="39" customWidth="1"/>
    <col min="15626" max="15626" width="13.85546875" style="39" customWidth="1"/>
    <col min="15627" max="15627" width="12.28515625" style="39" customWidth="1"/>
    <col min="15628" max="15866" width="8.85546875" style="39"/>
    <col min="15867" max="15867" width="7.42578125" style="39" customWidth="1"/>
    <col min="15868" max="15868" width="15" style="39" customWidth="1"/>
    <col min="15869" max="15869" width="36.140625" style="39" customWidth="1"/>
    <col min="15870" max="15870" width="18.28515625" style="39" customWidth="1"/>
    <col min="15871" max="15871" width="17.28515625" style="39" customWidth="1"/>
    <col min="15872" max="15872" width="19.5703125" style="39" customWidth="1"/>
    <col min="15873" max="15873" width="20.140625" style="39" customWidth="1"/>
    <col min="15874" max="15875" width="13.7109375" style="39" customWidth="1"/>
    <col min="15876" max="15877" width="13.5703125" style="39" customWidth="1"/>
    <col min="15878" max="15881" width="13.7109375" style="39" customWidth="1"/>
    <col min="15882" max="15882" width="13.85546875" style="39" customWidth="1"/>
    <col min="15883" max="15883" width="12.28515625" style="39" customWidth="1"/>
    <col min="15884" max="16122" width="8.85546875" style="39"/>
    <col min="16123" max="16123" width="7.42578125" style="39" customWidth="1"/>
    <col min="16124" max="16124" width="15" style="39" customWidth="1"/>
    <col min="16125" max="16125" width="36.140625" style="39" customWidth="1"/>
    <col min="16126" max="16126" width="18.28515625" style="39" customWidth="1"/>
    <col min="16127" max="16127" width="17.28515625" style="39" customWidth="1"/>
    <col min="16128" max="16128" width="19.5703125" style="39" customWidth="1"/>
    <col min="16129" max="16129" width="20.140625" style="39" customWidth="1"/>
    <col min="16130" max="16131" width="13.7109375" style="39" customWidth="1"/>
    <col min="16132" max="16133" width="13.5703125" style="39" customWidth="1"/>
    <col min="16134" max="16137" width="13.7109375" style="39" customWidth="1"/>
    <col min="16138" max="16138" width="13.85546875" style="39" customWidth="1"/>
    <col min="16139" max="16139" width="12.28515625" style="39" customWidth="1"/>
    <col min="16140" max="16384" width="8.85546875" style="39"/>
  </cols>
  <sheetData>
    <row r="1" spans="1:93" ht="33.6" customHeight="1" x14ac:dyDescent="0.25">
      <c r="A1" s="38"/>
      <c r="B1" s="38"/>
      <c r="C1" s="38"/>
      <c r="D1" s="38"/>
      <c r="E1" s="38"/>
      <c r="F1" s="38"/>
      <c r="G1" s="38"/>
      <c r="H1" s="124"/>
      <c r="I1" s="177" t="s">
        <v>1060</v>
      </c>
      <c r="J1" s="177"/>
      <c r="K1" s="177"/>
      <c r="L1" s="177"/>
      <c r="M1" s="177"/>
      <c r="N1" s="177"/>
      <c r="O1" s="177"/>
      <c r="P1" s="177"/>
    </row>
    <row r="2" spans="1:93" ht="29.45" customHeight="1" x14ac:dyDescent="0.25">
      <c r="A2" s="38"/>
      <c r="B2" s="38"/>
      <c r="C2" s="38"/>
      <c r="D2" s="38"/>
      <c r="E2" s="38"/>
      <c r="F2" s="38"/>
      <c r="G2" s="38"/>
      <c r="H2" s="124"/>
      <c r="I2" s="177"/>
      <c r="J2" s="177"/>
      <c r="K2" s="177"/>
      <c r="L2" s="177"/>
      <c r="M2" s="177"/>
      <c r="N2" s="177"/>
      <c r="O2" s="177"/>
      <c r="P2" s="177"/>
    </row>
    <row r="3" spans="1:93" ht="15" customHeight="1" x14ac:dyDescent="0.25">
      <c r="A3" s="38"/>
      <c r="B3" s="38"/>
      <c r="C3" s="38"/>
      <c r="D3" s="38"/>
      <c r="E3" s="38"/>
      <c r="F3" s="38"/>
      <c r="G3" s="38"/>
      <c r="H3" s="40"/>
      <c r="I3" s="40"/>
      <c r="J3" s="40"/>
      <c r="K3" s="124"/>
      <c r="L3" s="124"/>
      <c r="M3" s="124"/>
      <c r="N3" s="124"/>
      <c r="O3" s="124"/>
      <c r="P3" s="124"/>
    </row>
    <row r="4" spans="1:93" ht="18" x14ac:dyDescent="0.25">
      <c r="A4" s="178" t="s">
        <v>981</v>
      </c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</row>
    <row r="5" spans="1:93" s="41" customFormat="1" x14ac:dyDescent="0.25">
      <c r="A5" s="179"/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</row>
    <row r="6" spans="1:93" x14ac:dyDescent="0.25">
      <c r="A6" s="180" t="s">
        <v>592</v>
      </c>
      <c r="B6" s="180" t="s">
        <v>593</v>
      </c>
      <c r="C6" s="180"/>
      <c r="D6" s="180" t="s">
        <v>594</v>
      </c>
      <c r="E6" s="180" t="s">
        <v>595</v>
      </c>
      <c r="F6" s="180" t="s">
        <v>596</v>
      </c>
      <c r="G6" s="180" t="s">
        <v>597</v>
      </c>
      <c r="H6" s="180" t="s">
        <v>598</v>
      </c>
      <c r="I6" s="180"/>
      <c r="J6" s="180"/>
      <c r="K6" s="180"/>
      <c r="L6" s="180"/>
      <c r="M6" s="180"/>
      <c r="N6" s="180"/>
      <c r="O6" s="180"/>
      <c r="P6" s="180" t="s">
        <v>599</v>
      </c>
    </row>
    <row r="7" spans="1:93" ht="31.5" x14ac:dyDescent="0.25">
      <c r="A7" s="180"/>
      <c r="B7" s="180"/>
      <c r="C7" s="180"/>
      <c r="D7" s="180"/>
      <c r="E7" s="180"/>
      <c r="F7" s="180"/>
      <c r="G7" s="180"/>
      <c r="H7" s="42">
        <v>2023</v>
      </c>
      <c r="I7" s="42">
        <v>2024</v>
      </c>
      <c r="J7" s="42">
        <v>2025</v>
      </c>
      <c r="K7" s="42">
        <v>2026</v>
      </c>
      <c r="L7" s="42">
        <v>2027</v>
      </c>
      <c r="M7" s="42">
        <v>2028</v>
      </c>
      <c r="N7" s="94">
        <v>2029</v>
      </c>
      <c r="O7" s="94" t="s">
        <v>600</v>
      </c>
      <c r="P7" s="180"/>
    </row>
    <row r="8" spans="1:93" x14ac:dyDescent="0.25">
      <c r="A8" s="202" t="s">
        <v>601</v>
      </c>
      <c r="B8" s="202"/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2"/>
    </row>
    <row r="9" spans="1:93" s="47" customFormat="1" ht="47.25" x14ac:dyDescent="0.25">
      <c r="A9" s="43" t="s">
        <v>602</v>
      </c>
      <c r="B9" s="44" t="s">
        <v>603</v>
      </c>
      <c r="C9" s="44" t="s">
        <v>982</v>
      </c>
      <c r="D9" s="43" t="s">
        <v>607</v>
      </c>
      <c r="E9" s="43" t="s">
        <v>608</v>
      </c>
      <c r="F9" s="45">
        <v>46789</v>
      </c>
      <c r="G9" s="46">
        <v>46789</v>
      </c>
      <c r="H9" s="45">
        <v>7555.17</v>
      </c>
      <c r="I9" s="45">
        <v>8151.03</v>
      </c>
      <c r="J9" s="45">
        <v>7869.26</v>
      </c>
      <c r="K9" s="45">
        <v>7592.4</v>
      </c>
      <c r="L9" s="45">
        <v>7314.8</v>
      </c>
      <c r="M9" s="45">
        <v>7038.35</v>
      </c>
      <c r="N9" s="45">
        <v>6759.24</v>
      </c>
      <c r="O9" s="45">
        <v>1661.5</v>
      </c>
      <c r="P9" s="46">
        <f t="shared" ref="P9:P65" si="0">SUM(H9:O9)</f>
        <v>53941.75</v>
      </c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</row>
    <row r="10" spans="1:93" s="47" customFormat="1" ht="47.25" x14ac:dyDescent="0.25">
      <c r="A10" s="43" t="s">
        <v>604</v>
      </c>
      <c r="B10" s="44" t="s">
        <v>603</v>
      </c>
      <c r="C10" s="44" t="s">
        <v>983</v>
      </c>
      <c r="D10" s="43" t="s">
        <v>610</v>
      </c>
      <c r="E10" s="43" t="s">
        <v>611</v>
      </c>
      <c r="F10" s="45">
        <v>56260</v>
      </c>
      <c r="G10" s="46">
        <v>50882</v>
      </c>
      <c r="H10" s="45">
        <v>3125.51</v>
      </c>
      <c r="I10" s="45">
        <v>3737.36</v>
      </c>
      <c r="J10" s="45">
        <v>3661.2</v>
      </c>
      <c r="K10" s="45">
        <v>3589.93</v>
      </c>
      <c r="L10" s="45">
        <v>3518.44</v>
      </c>
      <c r="M10" s="45">
        <v>3450.88</v>
      </c>
      <c r="N10" s="45">
        <v>3375.41</v>
      </c>
      <c r="O10" s="45">
        <v>50076.74</v>
      </c>
      <c r="P10" s="46">
        <f t="shared" si="0"/>
        <v>74535.47</v>
      </c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</row>
    <row r="11" spans="1:93" s="47" customFormat="1" ht="47.25" x14ac:dyDescent="0.25">
      <c r="A11" s="43" t="s">
        <v>606</v>
      </c>
      <c r="B11" s="44" t="s">
        <v>603</v>
      </c>
      <c r="C11" s="44" t="s">
        <v>984</v>
      </c>
      <c r="D11" s="43" t="s">
        <v>613</v>
      </c>
      <c r="E11" s="43" t="s">
        <v>985</v>
      </c>
      <c r="F11" s="45">
        <v>65000</v>
      </c>
      <c r="G11" s="46">
        <v>42192</v>
      </c>
      <c r="H11" s="45">
        <v>3144.17</v>
      </c>
      <c r="I11" s="45">
        <v>3774.95</v>
      </c>
      <c r="J11" s="45">
        <v>3686.4</v>
      </c>
      <c r="K11" s="45">
        <v>3601.87</v>
      </c>
      <c r="L11" s="45">
        <v>3517.09</v>
      </c>
      <c r="M11" s="45">
        <v>3435.12</v>
      </c>
      <c r="N11" s="45">
        <v>3347.39</v>
      </c>
      <c r="O11" s="45">
        <v>31238.93</v>
      </c>
      <c r="P11" s="46">
        <f t="shared" si="0"/>
        <v>55745.919999999998</v>
      </c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</row>
    <row r="12" spans="1:93" s="47" customFormat="1" ht="47.25" x14ac:dyDescent="0.25">
      <c r="A12" s="43" t="s">
        <v>609</v>
      </c>
      <c r="B12" s="44" t="s">
        <v>603</v>
      </c>
      <c r="C12" s="44" t="s">
        <v>986</v>
      </c>
      <c r="D12" s="43" t="s">
        <v>613</v>
      </c>
      <c r="E12" s="43" t="s">
        <v>985</v>
      </c>
      <c r="F12" s="45">
        <v>75000</v>
      </c>
      <c r="G12" s="46">
        <v>37800</v>
      </c>
      <c r="H12" s="45">
        <v>2758.45</v>
      </c>
      <c r="I12" s="45">
        <v>3382.04</v>
      </c>
      <c r="J12" s="45">
        <v>3302.69</v>
      </c>
      <c r="K12" s="45">
        <v>3226.95</v>
      </c>
      <c r="L12" s="45">
        <v>3150.98</v>
      </c>
      <c r="M12" s="45">
        <v>3077.6</v>
      </c>
      <c r="N12" s="45">
        <v>2998.95</v>
      </c>
      <c r="O12" s="45">
        <v>27987.06</v>
      </c>
      <c r="P12" s="46">
        <f t="shared" si="0"/>
        <v>49884.72</v>
      </c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</row>
    <row r="13" spans="1:93" s="47" customFormat="1" ht="31.5" x14ac:dyDescent="0.25">
      <c r="A13" s="43" t="s">
        <v>612</v>
      </c>
      <c r="B13" s="44" t="s">
        <v>603</v>
      </c>
      <c r="C13" s="44" t="s">
        <v>987</v>
      </c>
      <c r="D13" s="43" t="s">
        <v>617</v>
      </c>
      <c r="E13" s="43" t="s">
        <v>618</v>
      </c>
      <c r="F13" s="45">
        <v>683972</v>
      </c>
      <c r="G13" s="46">
        <v>20808</v>
      </c>
      <c r="H13" s="45">
        <v>21098.01</v>
      </c>
      <c r="I13" s="45">
        <v>0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6">
        <f t="shared" si="0"/>
        <v>21098.01</v>
      </c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</row>
    <row r="14" spans="1:93" s="47" customFormat="1" x14ac:dyDescent="0.25">
      <c r="A14" s="43" t="s">
        <v>614</v>
      </c>
      <c r="B14" s="44" t="s">
        <v>603</v>
      </c>
      <c r="C14" s="44" t="s">
        <v>988</v>
      </c>
      <c r="D14" s="43" t="s">
        <v>622</v>
      </c>
      <c r="E14" s="43" t="s">
        <v>623</v>
      </c>
      <c r="F14" s="45">
        <v>426862</v>
      </c>
      <c r="G14" s="46">
        <v>14672</v>
      </c>
      <c r="H14" s="45">
        <v>14736.7</v>
      </c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6">
        <f t="shared" si="0"/>
        <v>14736.7</v>
      </c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</row>
    <row r="15" spans="1:93" s="47" customFormat="1" ht="31.5" x14ac:dyDescent="0.25">
      <c r="A15" s="43" t="s">
        <v>615</v>
      </c>
      <c r="B15" s="44" t="s">
        <v>603</v>
      </c>
      <c r="C15" s="44" t="s">
        <v>989</v>
      </c>
      <c r="D15" s="43" t="s">
        <v>625</v>
      </c>
      <c r="E15" s="43" t="s">
        <v>623</v>
      </c>
      <c r="F15" s="45">
        <v>1195212</v>
      </c>
      <c r="G15" s="46">
        <v>64607</v>
      </c>
      <c r="H15" s="45">
        <v>64719.97</v>
      </c>
      <c r="I15" s="45">
        <v>0</v>
      </c>
      <c r="J15" s="45">
        <v>0</v>
      </c>
      <c r="K15" s="45">
        <v>0</v>
      </c>
      <c r="L15" s="45">
        <v>0</v>
      </c>
      <c r="M15" s="45">
        <v>0</v>
      </c>
      <c r="N15" s="45">
        <v>0</v>
      </c>
      <c r="O15" s="45">
        <v>0</v>
      </c>
      <c r="P15" s="46">
        <f t="shared" si="0"/>
        <v>64719.97</v>
      </c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</row>
    <row r="16" spans="1:93" s="47" customFormat="1" ht="31.5" x14ac:dyDescent="0.25">
      <c r="A16" s="43" t="s">
        <v>616</v>
      </c>
      <c r="B16" s="44" t="s">
        <v>603</v>
      </c>
      <c r="C16" s="44" t="s">
        <v>990</v>
      </c>
      <c r="D16" s="43" t="s">
        <v>631</v>
      </c>
      <c r="E16" s="43" t="s">
        <v>632</v>
      </c>
      <c r="F16" s="45">
        <v>3783184</v>
      </c>
      <c r="G16" s="46">
        <v>3047292</v>
      </c>
      <c r="H16" s="45">
        <v>326169.59999999998</v>
      </c>
      <c r="I16" s="45">
        <v>329291.73</v>
      </c>
      <c r="J16" s="45">
        <v>318260.17</v>
      </c>
      <c r="K16" s="45">
        <v>306701.76</v>
      </c>
      <c r="L16" s="45">
        <v>290603.73</v>
      </c>
      <c r="M16" s="45">
        <v>267358.14</v>
      </c>
      <c r="N16" s="45">
        <v>256010.6</v>
      </c>
      <c r="O16" s="45">
        <v>1762073.64</v>
      </c>
      <c r="P16" s="46">
        <f t="shared" si="0"/>
        <v>3856469.37</v>
      </c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</row>
    <row r="17" spans="1:76" s="47" customFormat="1" ht="31.5" x14ac:dyDescent="0.25">
      <c r="A17" s="43" t="s">
        <v>619</v>
      </c>
      <c r="B17" s="44" t="s">
        <v>603</v>
      </c>
      <c r="C17" s="44" t="s">
        <v>991</v>
      </c>
      <c r="D17" s="43" t="s">
        <v>992</v>
      </c>
      <c r="E17" s="43" t="s">
        <v>634</v>
      </c>
      <c r="F17" s="45">
        <v>400000</v>
      </c>
      <c r="G17" s="46">
        <v>329420</v>
      </c>
      <c r="H17" s="45">
        <v>94917.57</v>
      </c>
      <c r="I17" s="45">
        <v>94680.639999999999</v>
      </c>
      <c r="J17" s="45">
        <v>94440.76</v>
      </c>
      <c r="K17" s="45">
        <v>47134.02</v>
      </c>
      <c r="L17" s="45">
        <v>0</v>
      </c>
      <c r="M17" s="45">
        <v>0</v>
      </c>
      <c r="N17" s="45">
        <v>0</v>
      </c>
      <c r="O17" s="45">
        <v>0</v>
      </c>
      <c r="P17" s="46">
        <f t="shared" si="0"/>
        <v>331172.99000000005</v>
      </c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</row>
    <row r="18" spans="1:76" s="47" customFormat="1" ht="47.25" x14ac:dyDescent="0.25">
      <c r="A18" s="43" t="s">
        <v>621</v>
      </c>
      <c r="B18" s="44" t="s">
        <v>603</v>
      </c>
      <c r="C18" s="44" t="s">
        <v>636</v>
      </c>
      <c r="D18" s="43" t="s">
        <v>637</v>
      </c>
      <c r="E18" s="43" t="s">
        <v>638</v>
      </c>
      <c r="F18" s="45">
        <v>221900</v>
      </c>
      <c r="G18" s="46">
        <v>117477</v>
      </c>
      <c r="H18" s="45">
        <v>54067.22</v>
      </c>
      <c r="I18" s="45">
        <v>54281.47</v>
      </c>
      <c r="J18" s="45">
        <v>13376.14</v>
      </c>
      <c r="K18" s="45">
        <v>0</v>
      </c>
      <c r="L18" s="45">
        <v>0</v>
      </c>
      <c r="M18" s="45">
        <v>0</v>
      </c>
      <c r="N18" s="45">
        <v>0</v>
      </c>
      <c r="O18" s="45">
        <v>0</v>
      </c>
      <c r="P18" s="46">
        <f t="shared" si="0"/>
        <v>121724.83</v>
      </c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</row>
    <row r="19" spans="1:76" s="47" customFormat="1" ht="31.5" x14ac:dyDescent="0.25">
      <c r="A19" s="43" t="s">
        <v>624</v>
      </c>
      <c r="B19" s="44" t="s">
        <v>603</v>
      </c>
      <c r="C19" s="44" t="s">
        <v>993</v>
      </c>
      <c r="D19" s="43" t="s">
        <v>640</v>
      </c>
      <c r="E19" s="43" t="s">
        <v>641</v>
      </c>
      <c r="F19" s="45">
        <v>37794</v>
      </c>
      <c r="G19" s="46">
        <v>23240</v>
      </c>
      <c r="H19" s="45">
        <v>3122.46</v>
      </c>
      <c r="I19" s="45">
        <v>3386.96</v>
      </c>
      <c r="J19" s="45">
        <v>3289.09</v>
      </c>
      <c r="K19" s="45">
        <v>3193.27</v>
      </c>
      <c r="L19" s="45">
        <v>3097.19</v>
      </c>
      <c r="M19" s="45">
        <v>3001.91</v>
      </c>
      <c r="N19" s="45">
        <v>2904.94</v>
      </c>
      <c r="O19" s="45">
        <v>4853.4799999999996</v>
      </c>
      <c r="P19" s="46">
        <f t="shared" si="0"/>
        <v>26849.3</v>
      </c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</row>
    <row r="20" spans="1:76" s="47" customFormat="1" ht="47.25" x14ac:dyDescent="0.25">
      <c r="A20" s="43" t="s">
        <v>626</v>
      </c>
      <c r="B20" s="44" t="s">
        <v>603</v>
      </c>
      <c r="C20" s="44" t="s">
        <v>994</v>
      </c>
      <c r="D20" s="43" t="s">
        <v>640</v>
      </c>
      <c r="E20" s="43" t="s">
        <v>643</v>
      </c>
      <c r="F20" s="45">
        <v>426584</v>
      </c>
      <c r="G20" s="46">
        <v>329850</v>
      </c>
      <c r="H20" s="45">
        <v>24304.400000000001</v>
      </c>
      <c r="I20" s="45">
        <v>28809.81</v>
      </c>
      <c r="J20" s="45">
        <v>28143.89</v>
      </c>
      <c r="K20" s="45">
        <v>27509.31</v>
      </c>
      <c r="L20" s="45">
        <v>26873</v>
      </c>
      <c r="M20" s="45">
        <v>26259.37</v>
      </c>
      <c r="N20" s="45">
        <v>25599.55</v>
      </c>
      <c r="O20" s="45">
        <v>253211.64</v>
      </c>
      <c r="P20" s="46">
        <f t="shared" si="0"/>
        <v>440710.97</v>
      </c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</row>
    <row r="21" spans="1:76" s="47" customFormat="1" ht="63" x14ac:dyDescent="0.25">
      <c r="A21" s="43" t="s">
        <v>627</v>
      </c>
      <c r="B21" s="44" t="s">
        <v>603</v>
      </c>
      <c r="C21" s="44" t="s">
        <v>645</v>
      </c>
      <c r="D21" s="43" t="s">
        <v>646</v>
      </c>
      <c r="E21" s="43" t="s">
        <v>647</v>
      </c>
      <c r="F21" s="45">
        <v>105805</v>
      </c>
      <c r="G21" s="46">
        <v>70566</v>
      </c>
      <c r="H21" s="45">
        <v>8683.83</v>
      </c>
      <c r="I21" s="45">
        <v>9674.2999999999993</v>
      </c>
      <c r="J21" s="45">
        <v>9399.91</v>
      </c>
      <c r="K21" s="45">
        <v>9131.99</v>
      </c>
      <c r="L21" s="45">
        <v>8863.31</v>
      </c>
      <c r="M21" s="45">
        <v>8597.39</v>
      </c>
      <c r="N21" s="45">
        <v>8325.59</v>
      </c>
      <c r="O21" s="45">
        <v>19649.669999999998</v>
      </c>
      <c r="P21" s="46">
        <f t="shared" si="0"/>
        <v>82325.989999999991</v>
      </c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</row>
    <row r="22" spans="1:76" s="47" customFormat="1" ht="47.25" x14ac:dyDescent="0.25">
      <c r="A22" s="43" t="s">
        <v>628</v>
      </c>
      <c r="B22" s="44" t="s">
        <v>603</v>
      </c>
      <c r="C22" s="44" t="s">
        <v>649</v>
      </c>
      <c r="D22" s="43" t="s">
        <v>646</v>
      </c>
      <c r="E22" s="43" t="s">
        <v>647</v>
      </c>
      <c r="F22" s="45">
        <v>93510</v>
      </c>
      <c r="G22" s="46">
        <v>62358</v>
      </c>
      <c r="H22" s="45">
        <v>7673.78</v>
      </c>
      <c r="I22" s="45">
        <v>8549</v>
      </c>
      <c r="J22" s="45">
        <v>8306.5400000000009</v>
      </c>
      <c r="K22" s="45">
        <v>8069.76</v>
      </c>
      <c r="L22" s="45">
        <v>7832.35</v>
      </c>
      <c r="M22" s="45">
        <v>7597.38</v>
      </c>
      <c r="N22" s="45">
        <v>7357.18</v>
      </c>
      <c r="O22" s="45">
        <v>17364.060000000001</v>
      </c>
      <c r="P22" s="46">
        <f t="shared" si="0"/>
        <v>72750.05</v>
      </c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</row>
    <row r="23" spans="1:76" s="47" customFormat="1" ht="47.25" x14ac:dyDescent="0.25">
      <c r="A23" s="43" t="s">
        <v>629</v>
      </c>
      <c r="B23" s="44" t="s">
        <v>603</v>
      </c>
      <c r="C23" s="44" t="s">
        <v>995</v>
      </c>
      <c r="D23" s="43" t="s">
        <v>651</v>
      </c>
      <c r="E23" s="43" t="s">
        <v>652</v>
      </c>
      <c r="F23" s="45">
        <v>782000</v>
      </c>
      <c r="G23" s="46">
        <v>782000</v>
      </c>
      <c r="H23" s="45">
        <v>17175.04</v>
      </c>
      <c r="I23" s="45">
        <v>77668.77</v>
      </c>
      <c r="J23" s="45">
        <v>91596.27</v>
      </c>
      <c r="K23" s="45">
        <v>89154.63</v>
      </c>
      <c r="L23" s="45">
        <v>86706.28</v>
      </c>
      <c r="M23" s="45">
        <v>84309.9</v>
      </c>
      <c r="N23" s="45">
        <v>81806.25</v>
      </c>
      <c r="O23" s="45">
        <v>472230.49</v>
      </c>
      <c r="P23" s="46">
        <f t="shared" si="0"/>
        <v>1000647.63</v>
      </c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</row>
    <row r="24" spans="1:76" s="47" customFormat="1" ht="31.5" x14ac:dyDescent="0.25">
      <c r="A24" s="43" t="s">
        <v>630</v>
      </c>
      <c r="B24" s="44" t="s">
        <v>603</v>
      </c>
      <c r="C24" s="44" t="s">
        <v>654</v>
      </c>
      <c r="D24" s="43" t="s">
        <v>655</v>
      </c>
      <c r="E24" s="43" t="s">
        <v>656</v>
      </c>
      <c r="F24" s="45">
        <v>574582</v>
      </c>
      <c r="G24" s="46">
        <v>302430</v>
      </c>
      <c r="H24" s="45">
        <v>46664.62</v>
      </c>
      <c r="I24" s="45">
        <v>49595.18</v>
      </c>
      <c r="J24" s="45">
        <v>48113.71</v>
      </c>
      <c r="K24" s="45">
        <v>46659.19</v>
      </c>
      <c r="L24" s="45">
        <v>45200.68</v>
      </c>
      <c r="M24" s="45">
        <v>43749.15</v>
      </c>
      <c r="N24" s="45">
        <v>42281.63</v>
      </c>
      <c r="O24" s="45">
        <v>20672.79</v>
      </c>
      <c r="P24" s="46">
        <f t="shared" si="0"/>
        <v>342936.95</v>
      </c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</row>
    <row r="25" spans="1:76" s="47" customFormat="1" ht="31.5" x14ac:dyDescent="0.25">
      <c r="A25" s="43" t="s">
        <v>633</v>
      </c>
      <c r="B25" s="44" t="s">
        <v>603</v>
      </c>
      <c r="C25" s="44" t="s">
        <v>658</v>
      </c>
      <c r="D25" s="43" t="s">
        <v>659</v>
      </c>
      <c r="E25" s="43" t="s">
        <v>660</v>
      </c>
      <c r="F25" s="45">
        <v>6355406</v>
      </c>
      <c r="G25" s="46">
        <v>4782960</v>
      </c>
      <c r="H25" s="45">
        <v>367978.13</v>
      </c>
      <c r="I25" s="45">
        <v>424449.72</v>
      </c>
      <c r="J25" s="45">
        <v>414542.08000000002</v>
      </c>
      <c r="K25" s="45">
        <v>405088.63</v>
      </c>
      <c r="L25" s="45">
        <v>395609.23</v>
      </c>
      <c r="M25" s="45">
        <v>386454.25</v>
      </c>
      <c r="N25" s="45">
        <v>376637.43</v>
      </c>
      <c r="O25" s="45">
        <v>3585298.12</v>
      </c>
      <c r="P25" s="46">
        <f t="shared" si="0"/>
        <v>6356057.5899999999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</row>
    <row r="26" spans="1:76" s="100" customFormat="1" ht="47.25" hidden="1" x14ac:dyDescent="0.25">
      <c r="A26" s="43" t="s">
        <v>635</v>
      </c>
      <c r="B26" s="95" t="s">
        <v>603</v>
      </c>
      <c r="C26" s="95" t="s">
        <v>662</v>
      </c>
      <c r="D26" s="96" t="s">
        <v>663</v>
      </c>
      <c r="E26" s="96" t="s">
        <v>664</v>
      </c>
      <c r="F26" s="97">
        <v>71172</v>
      </c>
      <c r="G26" s="98">
        <v>0</v>
      </c>
      <c r="H26" s="97"/>
      <c r="I26" s="97"/>
      <c r="J26" s="97"/>
      <c r="K26" s="97"/>
      <c r="L26" s="97"/>
      <c r="M26" s="97"/>
      <c r="N26" s="97"/>
      <c r="O26" s="45"/>
      <c r="P26" s="98">
        <f t="shared" si="0"/>
        <v>0</v>
      </c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  <c r="BC26" s="99"/>
      <c r="BD26" s="99"/>
      <c r="BE26" s="99"/>
      <c r="BF26" s="99"/>
      <c r="BG26" s="99"/>
      <c r="BH26" s="99"/>
      <c r="BI26" s="99"/>
      <c r="BJ26" s="99"/>
      <c r="BK26" s="99"/>
      <c r="BL26" s="99"/>
      <c r="BM26" s="99"/>
      <c r="BN26" s="99"/>
      <c r="BO26" s="99"/>
      <c r="BP26" s="99"/>
      <c r="BQ26" s="99"/>
      <c r="BR26" s="99"/>
      <c r="BS26" s="99"/>
      <c r="BT26" s="99"/>
      <c r="BU26" s="99"/>
      <c r="BV26" s="99"/>
      <c r="BW26" s="99"/>
      <c r="BX26" s="99"/>
    </row>
    <row r="27" spans="1:76" s="100" customFormat="1" ht="63" hidden="1" x14ac:dyDescent="0.25">
      <c r="A27" s="43" t="s">
        <v>639</v>
      </c>
      <c r="B27" s="95" t="s">
        <v>603</v>
      </c>
      <c r="C27" s="95" t="s">
        <v>666</v>
      </c>
      <c r="D27" s="96" t="s">
        <v>663</v>
      </c>
      <c r="E27" s="96" t="s">
        <v>664</v>
      </c>
      <c r="F27" s="97">
        <v>120740</v>
      </c>
      <c r="G27" s="98">
        <v>0</v>
      </c>
      <c r="H27" s="97"/>
      <c r="I27" s="97"/>
      <c r="J27" s="97"/>
      <c r="K27" s="97"/>
      <c r="L27" s="97"/>
      <c r="M27" s="97"/>
      <c r="N27" s="97"/>
      <c r="O27" s="45"/>
      <c r="P27" s="98">
        <f t="shared" si="0"/>
        <v>0</v>
      </c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</row>
    <row r="28" spans="1:76" s="47" customFormat="1" ht="63" x14ac:dyDescent="0.25">
      <c r="A28" s="43" t="s">
        <v>642</v>
      </c>
      <c r="B28" s="44" t="s">
        <v>603</v>
      </c>
      <c r="C28" s="44" t="s">
        <v>668</v>
      </c>
      <c r="D28" s="43" t="s">
        <v>669</v>
      </c>
      <c r="E28" s="43" t="s">
        <v>670</v>
      </c>
      <c r="F28" s="45">
        <v>296240</v>
      </c>
      <c r="G28" s="46">
        <v>210986</v>
      </c>
      <c r="H28" s="45">
        <v>17456.71</v>
      </c>
      <c r="I28" s="45">
        <v>20688.48</v>
      </c>
      <c r="J28" s="45">
        <v>20177.61</v>
      </c>
      <c r="K28" s="45">
        <v>19686.62</v>
      </c>
      <c r="L28" s="45">
        <v>19194.27</v>
      </c>
      <c r="M28" s="45">
        <v>18715.07</v>
      </c>
      <c r="N28" s="45">
        <v>18208.900000000001</v>
      </c>
      <c r="O28" s="45">
        <v>134945.23000000001</v>
      </c>
      <c r="P28" s="46">
        <f t="shared" si="0"/>
        <v>269072.89</v>
      </c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</row>
    <row r="29" spans="1:76" s="47" customFormat="1" ht="63" x14ac:dyDescent="0.25">
      <c r="A29" s="43" t="s">
        <v>644</v>
      </c>
      <c r="B29" s="44" t="s">
        <v>603</v>
      </c>
      <c r="C29" s="44" t="s">
        <v>996</v>
      </c>
      <c r="D29" s="43" t="s">
        <v>672</v>
      </c>
      <c r="E29" s="43" t="s">
        <v>673</v>
      </c>
      <c r="F29" s="45">
        <v>343744</v>
      </c>
      <c r="G29" s="46">
        <v>324666</v>
      </c>
      <c r="H29" s="45">
        <v>32235.759999999998</v>
      </c>
      <c r="I29" s="45">
        <v>37574.61</v>
      </c>
      <c r="J29" s="45">
        <v>36500.78</v>
      </c>
      <c r="K29" s="45">
        <v>35461.17</v>
      </c>
      <c r="L29" s="45">
        <v>34418.71</v>
      </c>
      <c r="M29" s="45">
        <v>33396.22</v>
      </c>
      <c r="N29" s="45">
        <v>32332.37</v>
      </c>
      <c r="O29" s="45">
        <v>165723.74</v>
      </c>
      <c r="P29" s="46">
        <f t="shared" si="0"/>
        <v>407643.36</v>
      </c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</row>
    <row r="30" spans="1:76" s="47" customFormat="1" ht="31.5" x14ac:dyDescent="0.25">
      <c r="A30" s="43" t="s">
        <v>648</v>
      </c>
      <c r="B30" s="44" t="s">
        <v>603</v>
      </c>
      <c r="C30" s="44" t="s">
        <v>997</v>
      </c>
      <c r="D30" s="43" t="s">
        <v>672</v>
      </c>
      <c r="E30" s="43" t="s">
        <v>673</v>
      </c>
      <c r="F30" s="45">
        <v>657700</v>
      </c>
      <c r="G30" s="46">
        <v>657700</v>
      </c>
      <c r="H30" s="45">
        <v>53281.18</v>
      </c>
      <c r="I30" s="45">
        <v>77640.039999999994</v>
      </c>
      <c r="J30" s="45">
        <v>75421.149999999994</v>
      </c>
      <c r="K30" s="45">
        <v>73273.03</v>
      </c>
      <c r="L30" s="45">
        <v>71119.009999999995</v>
      </c>
      <c r="M30" s="45">
        <v>69006.289999999994</v>
      </c>
      <c r="N30" s="45">
        <v>66808.05</v>
      </c>
      <c r="O30" s="45">
        <v>342433.35</v>
      </c>
      <c r="P30" s="46">
        <f t="shared" si="0"/>
        <v>828982.1</v>
      </c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</row>
    <row r="31" spans="1:76" s="47" customFormat="1" ht="94.5" x14ac:dyDescent="0.25">
      <c r="A31" s="43" t="s">
        <v>650</v>
      </c>
      <c r="B31" s="44" t="s">
        <v>603</v>
      </c>
      <c r="C31" s="44" t="s">
        <v>903</v>
      </c>
      <c r="D31" s="43" t="s">
        <v>676</v>
      </c>
      <c r="E31" s="43" t="s">
        <v>677</v>
      </c>
      <c r="F31" s="45">
        <v>13834742</v>
      </c>
      <c r="G31" s="46">
        <v>12975250</v>
      </c>
      <c r="H31" s="45">
        <v>895045.47</v>
      </c>
      <c r="I31" s="45">
        <v>1055284.74</v>
      </c>
      <c r="J31" s="45">
        <v>1032020.3</v>
      </c>
      <c r="K31" s="45">
        <v>1009995.42</v>
      </c>
      <c r="L31" s="45">
        <v>987910.09</v>
      </c>
      <c r="M31" s="45">
        <v>966762</v>
      </c>
      <c r="N31" s="45">
        <v>943709.17</v>
      </c>
      <c r="O31" s="45">
        <v>11052511.189999999</v>
      </c>
      <c r="P31" s="46">
        <f t="shared" si="0"/>
        <v>17943238.379999999</v>
      </c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</row>
    <row r="32" spans="1:76" s="47" customFormat="1" ht="63" x14ac:dyDescent="0.25">
      <c r="A32" s="43" t="s">
        <v>653</v>
      </c>
      <c r="B32" s="44" t="s">
        <v>603</v>
      </c>
      <c r="C32" s="44" t="s">
        <v>679</v>
      </c>
      <c r="D32" s="43" t="s">
        <v>680</v>
      </c>
      <c r="E32" s="43" t="s">
        <v>656</v>
      </c>
      <c r="F32" s="45">
        <v>94383</v>
      </c>
      <c r="G32" s="46">
        <v>51336</v>
      </c>
      <c r="H32" s="45">
        <v>7602.13</v>
      </c>
      <c r="I32" s="45">
        <v>8207.01</v>
      </c>
      <c r="J32" s="45">
        <v>7963.48</v>
      </c>
      <c r="K32" s="45">
        <v>7724.53</v>
      </c>
      <c r="L32" s="45">
        <v>7484.95</v>
      </c>
      <c r="M32" s="45">
        <v>7246.67</v>
      </c>
      <c r="N32" s="45">
        <v>7005.46</v>
      </c>
      <c r="O32" s="45">
        <v>5100.18</v>
      </c>
      <c r="P32" s="46">
        <f t="shared" si="0"/>
        <v>58334.409999999996</v>
      </c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</row>
    <row r="33" spans="1:76" s="47" customFormat="1" ht="78.75" x14ac:dyDescent="0.25">
      <c r="A33" s="43" t="s">
        <v>657</v>
      </c>
      <c r="B33" s="44" t="s">
        <v>603</v>
      </c>
      <c r="C33" s="44" t="s">
        <v>682</v>
      </c>
      <c r="D33" s="43" t="s">
        <v>680</v>
      </c>
      <c r="E33" s="43" t="s">
        <v>656</v>
      </c>
      <c r="F33" s="45">
        <v>83464</v>
      </c>
      <c r="G33" s="46">
        <v>45415</v>
      </c>
      <c r="H33" s="45">
        <v>6725.32</v>
      </c>
      <c r="I33" s="45">
        <v>7260.43</v>
      </c>
      <c r="J33" s="45">
        <v>7044.96</v>
      </c>
      <c r="K33" s="45">
        <v>6833.6</v>
      </c>
      <c r="L33" s="45">
        <v>6621.65</v>
      </c>
      <c r="M33" s="45">
        <v>6410.87</v>
      </c>
      <c r="N33" s="45">
        <v>6197.44</v>
      </c>
      <c r="O33" s="45">
        <v>4511.93</v>
      </c>
      <c r="P33" s="46">
        <f t="shared" si="0"/>
        <v>51606.200000000004</v>
      </c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</row>
    <row r="34" spans="1:76" s="100" customFormat="1" ht="63" hidden="1" x14ac:dyDescent="0.25">
      <c r="A34" s="43" t="s">
        <v>661</v>
      </c>
      <c r="B34" s="95" t="s">
        <v>603</v>
      </c>
      <c r="C34" s="95" t="s">
        <v>904</v>
      </c>
      <c r="D34" s="96" t="s">
        <v>684</v>
      </c>
      <c r="E34" s="96" t="s">
        <v>605</v>
      </c>
      <c r="F34" s="97">
        <v>111130</v>
      </c>
      <c r="G34" s="98">
        <v>0</v>
      </c>
      <c r="H34" s="97"/>
      <c r="I34" s="97"/>
      <c r="J34" s="97"/>
      <c r="K34" s="97"/>
      <c r="L34" s="97"/>
      <c r="M34" s="97"/>
      <c r="N34" s="97"/>
      <c r="O34" s="45"/>
      <c r="P34" s="98">
        <f t="shared" si="0"/>
        <v>0</v>
      </c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</row>
    <row r="35" spans="1:76" s="47" customFormat="1" ht="78.75" x14ac:dyDescent="0.25">
      <c r="A35" s="43" t="s">
        <v>665</v>
      </c>
      <c r="B35" s="44" t="s">
        <v>603</v>
      </c>
      <c r="C35" s="44" t="s">
        <v>686</v>
      </c>
      <c r="D35" s="43" t="s">
        <v>687</v>
      </c>
      <c r="E35" s="43" t="s">
        <v>688</v>
      </c>
      <c r="F35" s="45">
        <v>406950</v>
      </c>
      <c r="G35" s="46">
        <v>369000</v>
      </c>
      <c r="H35" s="45">
        <v>57853.36</v>
      </c>
      <c r="I35" s="45">
        <v>58618.43</v>
      </c>
      <c r="J35" s="45">
        <v>37227.24</v>
      </c>
      <c r="K35" s="45">
        <v>36198.370000000003</v>
      </c>
      <c r="L35" s="45">
        <v>35206.31</v>
      </c>
      <c r="M35" s="45">
        <v>34231.230000000003</v>
      </c>
      <c r="N35" s="45">
        <v>33220.83</v>
      </c>
      <c r="O35" s="45">
        <v>151259.81</v>
      </c>
      <c r="P35" s="46">
        <f t="shared" si="0"/>
        <v>443815.58</v>
      </c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39"/>
      <c r="BX35" s="39"/>
    </row>
    <row r="36" spans="1:76" s="47" customFormat="1" ht="47.25" x14ac:dyDescent="0.25">
      <c r="A36" s="43" t="s">
        <v>667</v>
      </c>
      <c r="B36" s="44" t="s">
        <v>603</v>
      </c>
      <c r="C36" s="44" t="s">
        <v>690</v>
      </c>
      <c r="D36" s="43" t="s">
        <v>691</v>
      </c>
      <c r="E36" s="43" t="s">
        <v>692</v>
      </c>
      <c r="F36" s="45">
        <v>2075170</v>
      </c>
      <c r="G36" s="46">
        <v>1856976</v>
      </c>
      <c r="H36" s="45">
        <v>132682.63</v>
      </c>
      <c r="I36" s="45">
        <v>146652.32999999999</v>
      </c>
      <c r="J36" s="45">
        <v>144952.41</v>
      </c>
      <c r="K36" s="45">
        <v>141907.75</v>
      </c>
      <c r="L36" s="45">
        <v>138854.72</v>
      </c>
      <c r="M36" s="45">
        <v>135937.51999999999</v>
      </c>
      <c r="N36" s="45">
        <v>132744.49</v>
      </c>
      <c r="O36" s="45">
        <v>1625455.8</v>
      </c>
      <c r="P36" s="46">
        <f t="shared" si="0"/>
        <v>2599187.65</v>
      </c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39"/>
      <c r="BT36" s="39"/>
      <c r="BU36" s="39"/>
      <c r="BV36" s="39"/>
      <c r="BW36" s="39"/>
      <c r="BX36" s="39"/>
    </row>
    <row r="37" spans="1:76" s="47" customFormat="1" ht="63" x14ac:dyDescent="0.25">
      <c r="A37" s="43" t="s">
        <v>671</v>
      </c>
      <c r="B37" s="44" t="s">
        <v>603</v>
      </c>
      <c r="C37" s="44" t="s">
        <v>998</v>
      </c>
      <c r="D37" s="43" t="s">
        <v>694</v>
      </c>
      <c r="E37" s="43" t="s">
        <v>695</v>
      </c>
      <c r="F37" s="45">
        <v>692260</v>
      </c>
      <c r="G37" s="46">
        <v>507451</v>
      </c>
      <c r="H37" s="45">
        <v>42879.03</v>
      </c>
      <c r="I37" s="45">
        <v>48099.54</v>
      </c>
      <c r="J37" s="45">
        <v>46863.85</v>
      </c>
      <c r="K37" s="45">
        <v>45684.52</v>
      </c>
      <c r="L37" s="45">
        <v>44501.91</v>
      </c>
      <c r="M37" s="45">
        <v>43359.44</v>
      </c>
      <c r="N37" s="45">
        <v>42135.12</v>
      </c>
      <c r="O37" s="45">
        <v>389652.29</v>
      </c>
      <c r="P37" s="46">
        <f t="shared" si="0"/>
        <v>703175.7</v>
      </c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39"/>
      <c r="BX37" s="39"/>
    </row>
    <row r="38" spans="1:76" s="47" customFormat="1" ht="31.5" x14ac:dyDescent="0.25">
      <c r="A38" s="43" t="s">
        <v>674</v>
      </c>
      <c r="B38" s="44" t="s">
        <v>603</v>
      </c>
      <c r="C38" s="44" t="s">
        <v>697</v>
      </c>
      <c r="D38" s="43" t="s">
        <v>698</v>
      </c>
      <c r="E38" s="43" t="s">
        <v>699</v>
      </c>
      <c r="F38" s="45">
        <v>175924</v>
      </c>
      <c r="G38" s="46">
        <v>95697</v>
      </c>
      <c r="H38" s="45">
        <v>14084.97</v>
      </c>
      <c r="I38" s="45">
        <v>15298.92</v>
      </c>
      <c r="J38" s="45">
        <v>14844.95</v>
      </c>
      <c r="K38" s="45">
        <v>14399.54</v>
      </c>
      <c r="L38" s="45">
        <v>13952.91</v>
      </c>
      <c r="M38" s="45">
        <v>13508.73</v>
      </c>
      <c r="N38" s="45">
        <v>13059.06</v>
      </c>
      <c r="O38" s="45">
        <v>9516.25</v>
      </c>
      <c r="P38" s="46">
        <f t="shared" si="0"/>
        <v>108665.32999999999</v>
      </c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9"/>
      <c r="BR38" s="39"/>
      <c r="BS38" s="39"/>
      <c r="BT38" s="39"/>
      <c r="BU38" s="39"/>
      <c r="BV38" s="39"/>
      <c r="BW38" s="39"/>
      <c r="BX38" s="39"/>
    </row>
    <row r="39" spans="1:76" s="47" customFormat="1" x14ac:dyDescent="0.25">
      <c r="A39" s="43" t="s">
        <v>675</v>
      </c>
      <c r="B39" s="44" t="s">
        <v>603</v>
      </c>
      <c r="C39" s="44" t="s">
        <v>701</v>
      </c>
      <c r="D39" s="43" t="s">
        <v>698</v>
      </c>
      <c r="E39" s="43" t="s">
        <v>699</v>
      </c>
      <c r="F39" s="45">
        <v>33890</v>
      </c>
      <c r="G39" s="46">
        <v>18445</v>
      </c>
      <c r="H39" s="45">
        <v>2714.8</v>
      </c>
      <c r="I39" s="45">
        <v>2948.76</v>
      </c>
      <c r="J39" s="45">
        <v>2861.24</v>
      </c>
      <c r="K39" s="45">
        <v>2775.41</v>
      </c>
      <c r="L39" s="45">
        <v>2689.32</v>
      </c>
      <c r="M39" s="45">
        <v>2603.7199999999998</v>
      </c>
      <c r="N39" s="45">
        <v>2517.0300000000002</v>
      </c>
      <c r="O39" s="45">
        <v>1833.83</v>
      </c>
      <c r="P39" s="46">
        <f t="shared" si="0"/>
        <v>20944.11</v>
      </c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39"/>
      <c r="BV39" s="39"/>
      <c r="BW39" s="39"/>
      <c r="BX39" s="39"/>
    </row>
    <row r="40" spans="1:76" s="47" customFormat="1" ht="63" x14ac:dyDescent="0.25">
      <c r="A40" s="43" t="s">
        <v>678</v>
      </c>
      <c r="B40" s="44" t="s">
        <v>603</v>
      </c>
      <c r="C40" s="44" t="s">
        <v>703</v>
      </c>
      <c r="D40" s="43" t="s">
        <v>698</v>
      </c>
      <c r="E40" s="43" t="s">
        <v>699</v>
      </c>
      <c r="F40" s="45">
        <v>79130</v>
      </c>
      <c r="G40" s="46">
        <v>43059</v>
      </c>
      <c r="H40" s="45">
        <v>6337.57</v>
      </c>
      <c r="I40" s="45">
        <v>6883.77</v>
      </c>
      <c r="J40" s="45">
        <v>6679.52</v>
      </c>
      <c r="K40" s="45">
        <v>6479.1</v>
      </c>
      <c r="L40" s="45">
        <v>6278.12</v>
      </c>
      <c r="M40" s="45">
        <v>6078.27</v>
      </c>
      <c r="N40" s="45">
        <v>5875.93</v>
      </c>
      <c r="O40" s="45">
        <v>4281.8599999999997</v>
      </c>
      <c r="P40" s="46">
        <f t="shared" si="0"/>
        <v>48894.14</v>
      </c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39"/>
      <c r="BV40" s="39"/>
      <c r="BW40" s="39"/>
      <c r="BX40" s="39"/>
    </row>
    <row r="41" spans="1:76" s="47" customFormat="1" ht="78.75" x14ac:dyDescent="0.25">
      <c r="A41" s="43" t="s">
        <v>681</v>
      </c>
      <c r="B41" s="44" t="s">
        <v>603</v>
      </c>
      <c r="C41" s="44" t="s">
        <v>705</v>
      </c>
      <c r="D41" s="43" t="s">
        <v>706</v>
      </c>
      <c r="E41" s="43" t="s">
        <v>707</v>
      </c>
      <c r="F41" s="45">
        <v>142586</v>
      </c>
      <c r="G41" s="46">
        <v>94848</v>
      </c>
      <c r="H41" s="45">
        <v>11813.61</v>
      </c>
      <c r="I41" s="45">
        <v>13003.22</v>
      </c>
      <c r="J41" s="45">
        <v>12634.43</v>
      </c>
      <c r="K41" s="45">
        <v>12274.32</v>
      </c>
      <c r="L41" s="45">
        <v>11913.19</v>
      </c>
      <c r="M41" s="45">
        <v>11555.77</v>
      </c>
      <c r="N41" s="45">
        <v>11190.46</v>
      </c>
      <c r="O41" s="45">
        <v>26419.07</v>
      </c>
      <c r="P41" s="46">
        <f t="shared" si="0"/>
        <v>110804.07</v>
      </c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39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39"/>
      <c r="BV41" s="39"/>
      <c r="BW41" s="39"/>
      <c r="BX41" s="39"/>
    </row>
    <row r="42" spans="1:76" s="100" customFormat="1" ht="31.5" hidden="1" x14ac:dyDescent="0.25">
      <c r="A42" s="43" t="s">
        <v>683</v>
      </c>
      <c r="B42" s="95" t="s">
        <v>603</v>
      </c>
      <c r="C42" s="95" t="s">
        <v>709</v>
      </c>
      <c r="D42" s="96" t="s">
        <v>710</v>
      </c>
      <c r="E42" s="96" t="s">
        <v>605</v>
      </c>
      <c r="F42" s="97">
        <v>33335</v>
      </c>
      <c r="G42" s="98">
        <v>0</v>
      </c>
      <c r="H42" s="97"/>
      <c r="I42" s="97"/>
      <c r="J42" s="97"/>
      <c r="K42" s="97"/>
      <c r="L42" s="97"/>
      <c r="M42" s="97"/>
      <c r="N42" s="97"/>
      <c r="O42" s="45"/>
      <c r="P42" s="98">
        <f t="shared" si="0"/>
        <v>0</v>
      </c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  <c r="BE42" s="99"/>
      <c r="BF42" s="99"/>
      <c r="BG42" s="99"/>
      <c r="BH42" s="99"/>
      <c r="BI42" s="99"/>
      <c r="BJ42" s="99"/>
      <c r="BK42" s="99"/>
      <c r="BL42" s="99"/>
      <c r="BM42" s="99"/>
      <c r="BN42" s="99"/>
      <c r="BO42" s="99"/>
      <c r="BP42" s="99"/>
      <c r="BQ42" s="99"/>
      <c r="BR42" s="99"/>
      <c r="BS42" s="99"/>
      <c r="BT42" s="99"/>
      <c r="BU42" s="99"/>
      <c r="BV42" s="99"/>
      <c r="BW42" s="99"/>
      <c r="BX42" s="99"/>
    </row>
    <row r="43" spans="1:76" s="47" customFormat="1" ht="63" x14ac:dyDescent="0.25">
      <c r="A43" s="43" t="s">
        <v>685</v>
      </c>
      <c r="B43" s="44" t="s">
        <v>603</v>
      </c>
      <c r="C43" s="44" t="s">
        <v>712</v>
      </c>
      <c r="D43" s="43" t="s">
        <v>706</v>
      </c>
      <c r="E43" s="43" t="s">
        <v>707</v>
      </c>
      <c r="F43" s="45">
        <v>105150</v>
      </c>
      <c r="G43" s="46">
        <v>69920</v>
      </c>
      <c r="H43" s="45">
        <v>8708.75</v>
      </c>
      <c r="I43" s="45">
        <v>9585.7099999999991</v>
      </c>
      <c r="J43" s="45">
        <v>9313.86</v>
      </c>
      <c r="K43" s="45">
        <v>9048.36</v>
      </c>
      <c r="L43" s="45">
        <v>8782.16</v>
      </c>
      <c r="M43" s="45">
        <v>8518.69</v>
      </c>
      <c r="N43" s="45">
        <v>8249.3700000000008</v>
      </c>
      <c r="O43" s="45">
        <v>19475.580000000002</v>
      </c>
      <c r="P43" s="46">
        <f t="shared" si="0"/>
        <v>81682.48000000001</v>
      </c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39"/>
      <c r="BG43" s="39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39"/>
      <c r="BV43" s="39"/>
      <c r="BW43" s="39"/>
      <c r="BX43" s="39"/>
    </row>
    <row r="44" spans="1:76" s="47" customFormat="1" ht="31.5" x14ac:dyDescent="0.25">
      <c r="A44" s="43" t="s">
        <v>689</v>
      </c>
      <c r="B44" s="44" t="s">
        <v>603</v>
      </c>
      <c r="C44" s="44" t="s">
        <v>714</v>
      </c>
      <c r="D44" s="43" t="s">
        <v>715</v>
      </c>
      <c r="E44" s="43" t="s">
        <v>716</v>
      </c>
      <c r="F44" s="45">
        <v>48847</v>
      </c>
      <c r="G44" s="46">
        <v>30780</v>
      </c>
      <c r="H44" s="45">
        <v>4236.96</v>
      </c>
      <c r="I44" s="45">
        <v>4372.78</v>
      </c>
      <c r="J44" s="45">
        <v>4266.1099999999997</v>
      </c>
      <c r="K44" s="45">
        <v>4142.75</v>
      </c>
      <c r="L44" s="45">
        <v>4019.04</v>
      </c>
      <c r="M44" s="45">
        <v>3896.44</v>
      </c>
      <c r="N44" s="45">
        <v>3771.46</v>
      </c>
      <c r="O44" s="45">
        <v>7176.51</v>
      </c>
      <c r="P44" s="46">
        <f t="shared" si="0"/>
        <v>35882.049999999996</v>
      </c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39"/>
      <c r="BG44" s="39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39"/>
      <c r="BV44" s="39"/>
      <c r="BW44" s="39"/>
      <c r="BX44" s="39"/>
    </row>
    <row r="45" spans="1:76" s="47" customFormat="1" ht="47.25" x14ac:dyDescent="0.25">
      <c r="A45" s="43" t="s">
        <v>693</v>
      </c>
      <c r="B45" s="44" t="s">
        <v>603</v>
      </c>
      <c r="C45" s="44" t="s">
        <v>718</v>
      </c>
      <c r="D45" s="43" t="s">
        <v>715</v>
      </c>
      <c r="E45" s="43" t="s">
        <v>716</v>
      </c>
      <c r="F45" s="45">
        <v>85240</v>
      </c>
      <c r="G45" s="46">
        <v>53856</v>
      </c>
      <c r="H45" s="45">
        <v>7413.43</v>
      </c>
      <c r="I45" s="45">
        <v>7651.07</v>
      </c>
      <c r="J45" s="45">
        <v>7464.43</v>
      </c>
      <c r="K45" s="45">
        <v>7248.57</v>
      </c>
      <c r="L45" s="45">
        <v>7032.13</v>
      </c>
      <c r="M45" s="45">
        <v>6817.62</v>
      </c>
      <c r="N45" s="45">
        <v>6598.95</v>
      </c>
      <c r="O45" s="45">
        <v>12556.71</v>
      </c>
      <c r="P45" s="46">
        <f t="shared" si="0"/>
        <v>62782.909999999996</v>
      </c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39"/>
      <c r="BW45" s="39"/>
      <c r="BX45" s="39"/>
    </row>
    <row r="46" spans="1:76" s="47" customFormat="1" ht="47.25" x14ac:dyDescent="0.25">
      <c r="A46" s="43" t="s">
        <v>696</v>
      </c>
      <c r="B46" s="44" t="s">
        <v>603</v>
      </c>
      <c r="C46" s="44" t="s">
        <v>720</v>
      </c>
      <c r="D46" s="43" t="s">
        <v>715</v>
      </c>
      <c r="E46" s="43" t="s">
        <v>716</v>
      </c>
      <c r="F46" s="45">
        <v>122911</v>
      </c>
      <c r="G46" s="46">
        <v>77652</v>
      </c>
      <c r="H46" s="45">
        <v>10688.97</v>
      </c>
      <c r="I46" s="45">
        <v>11031.67</v>
      </c>
      <c r="J46" s="45">
        <v>10762.53</v>
      </c>
      <c r="K46" s="45">
        <v>10451.32</v>
      </c>
      <c r="L46" s="45">
        <v>10139.25</v>
      </c>
      <c r="M46" s="45">
        <v>9829.9599999999991</v>
      </c>
      <c r="N46" s="45">
        <v>9514.67</v>
      </c>
      <c r="O46" s="45">
        <v>18104.86</v>
      </c>
      <c r="P46" s="46">
        <f t="shared" si="0"/>
        <v>90523.23</v>
      </c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39"/>
      <c r="BG46" s="39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39"/>
      <c r="BV46" s="39"/>
      <c r="BW46" s="39"/>
      <c r="BX46" s="39"/>
    </row>
    <row r="47" spans="1:76" s="47" customFormat="1" ht="78.75" x14ac:dyDescent="0.25">
      <c r="A47" s="43" t="s">
        <v>700</v>
      </c>
      <c r="B47" s="44" t="s">
        <v>603</v>
      </c>
      <c r="C47" s="44" t="s">
        <v>722</v>
      </c>
      <c r="D47" s="43" t="s">
        <v>723</v>
      </c>
      <c r="E47" s="43" t="s">
        <v>724</v>
      </c>
      <c r="F47" s="45">
        <v>37367</v>
      </c>
      <c r="G47" s="46">
        <v>20336</v>
      </c>
      <c r="H47" s="45">
        <v>3070.35</v>
      </c>
      <c r="I47" s="45">
        <v>3251.08</v>
      </c>
      <c r="J47" s="45">
        <v>3154.61</v>
      </c>
      <c r="K47" s="45">
        <v>3059.97</v>
      </c>
      <c r="L47" s="45">
        <v>2965.06</v>
      </c>
      <c r="M47" s="45">
        <v>2870.65</v>
      </c>
      <c r="N47" s="45">
        <v>2775.09</v>
      </c>
      <c r="O47" s="45">
        <v>2024.19</v>
      </c>
      <c r="P47" s="46">
        <f t="shared" si="0"/>
        <v>23171</v>
      </c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39"/>
      <c r="BG47" s="39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39"/>
      <c r="BV47" s="39"/>
      <c r="BW47" s="39"/>
      <c r="BX47" s="39"/>
    </row>
    <row r="48" spans="1:76" s="47" customFormat="1" ht="47.25" x14ac:dyDescent="0.25">
      <c r="A48" s="43" t="s">
        <v>702</v>
      </c>
      <c r="B48" s="44" t="s">
        <v>603</v>
      </c>
      <c r="C48" s="44" t="s">
        <v>726</v>
      </c>
      <c r="D48" s="43" t="s">
        <v>727</v>
      </c>
      <c r="E48" s="43" t="s">
        <v>716</v>
      </c>
      <c r="F48" s="45">
        <v>329605</v>
      </c>
      <c r="G48" s="46">
        <v>203940</v>
      </c>
      <c r="H48" s="45">
        <v>27979.439999999999</v>
      </c>
      <c r="I48" s="45">
        <v>28960.1</v>
      </c>
      <c r="J48" s="45">
        <v>28266.02</v>
      </c>
      <c r="K48" s="45">
        <v>27448.66</v>
      </c>
      <c r="L48" s="45">
        <v>26629</v>
      </c>
      <c r="M48" s="45">
        <v>25816.71</v>
      </c>
      <c r="N48" s="45">
        <v>24988.68</v>
      </c>
      <c r="O48" s="45">
        <v>47549.4</v>
      </c>
      <c r="P48" s="46">
        <f t="shared" si="0"/>
        <v>237638.00999999998</v>
      </c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  <c r="BF48" s="39"/>
      <c r="BG48" s="39"/>
      <c r="BH48" s="39"/>
      <c r="BI48" s="39"/>
      <c r="BJ48" s="39"/>
      <c r="BK48" s="39"/>
      <c r="BL48" s="39"/>
      <c r="BM48" s="39"/>
      <c r="BN48" s="39"/>
      <c r="BO48" s="39"/>
      <c r="BP48" s="39"/>
      <c r="BQ48" s="39"/>
      <c r="BR48" s="39"/>
      <c r="BS48" s="39"/>
      <c r="BT48" s="39"/>
      <c r="BU48" s="39"/>
      <c r="BV48" s="39"/>
      <c r="BW48" s="39"/>
      <c r="BX48" s="39"/>
    </row>
    <row r="49" spans="1:76" s="47" customFormat="1" ht="47.25" x14ac:dyDescent="0.25">
      <c r="A49" s="43" t="s">
        <v>704</v>
      </c>
      <c r="B49" s="44" t="s">
        <v>603</v>
      </c>
      <c r="C49" s="44" t="s">
        <v>729</v>
      </c>
      <c r="D49" s="43" t="s">
        <v>730</v>
      </c>
      <c r="E49" s="43" t="s">
        <v>731</v>
      </c>
      <c r="F49" s="45">
        <v>132520</v>
      </c>
      <c r="G49" s="46">
        <v>83700</v>
      </c>
      <c r="H49" s="45">
        <v>11497.9</v>
      </c>
      <c r="I49" s="45">
        <v>11918.15</v>
      </c>
      <c r="J49" s="45">
        <v>11600.79</v>
      </c>
      <c r="K49" s="45">
        <v>11265.34</v>
      </c>
      <c r="L49" s="45">
        <v>10928.95</v>
      </c>
      <c r="M49" s="45">
        <v>10595.58</v>
      </c>
      <c r="N49" s="45">
        <v>10255.74</v>
      </c>
      <c r="O49" s="45">
        <v>19522.39</v>
      </c>
      <c r="P49" s="46">
        <f t="shared" si="0"/>
        <v>97584.84</v>
      </c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  <c r="BF49" s="39"/>
      <c r="BG49" s="39"/>
      <c r="BH49" s="39"/>
      <c r="BI49" s="39"/>
      <c r="BJ49" s="39"/>
      <c r="BK49" s="39"/>
      <c r="BL49" s="39"/>
      <c r="BM49" s="39"/>
      <c r="BN49" s="39"/>
      <c r="BO49" s="39"/>
      <c r="BP49" s="39"/>
      <c r="BQ49" s="39"/>
      <c r="BR49" s="39"/>
      <c r="BS49" s="39"/>
      <c r="BT49" s="39"/>
      <c r="BU49" s="39"/>
      <c r="BV49" s="39"/>
      <c r="BW49" s="39"/>
      <c r="BX49" s="39"/>
    </row>
    <row r="50" spans="1:76" s="47" customFormat="1" ht="47.25" x14ac:dyDescent="0.25">
      <c r="A50" s="43" t="s">
        <v>708</v>
      </c>
      <c r="B50" s="44" t="s">
        <v>603</v>
      </c>
      <c r="C50" s="44" t="s">
        <v>733</v>
      </c>
      <c r="D50" s="43" t="s">
        <v>730</v>
      </c>
      <c r="E50" s="43" t="s">
        <v>731</v>
      </c>
      <c r="F50" s="45">
        <v>271200</v>
      </c>
      <c r="G50" s="46">
        <v>169236</v>
      </c>
      <c r="H50" s="45">
        <v>23247.98</v>
      </c>
      <c r="I50" s="45">
        <v>24097.68</v>
      </c>
      <c r="J50" s="45">
        <v>23456.05</v>
      </c>
      <c r="K50" s="45">
        <v>22777.759999999998</v>
      </c>
      <c r="L50" s="45">
        <v>22097.61</v>
      </c>
      <c r="M50" s="45">
        <v>21423.54</v>
      </c>
      <c r="N50" s="45">
        <v>20736.43</v>
      </c>
      <c r="O50" s="45">
        <v>39472.93</v>
      </c>
      <c r="P50" s="46">
        <f t="shared" si="0"/>
        <v>197309.97999999998</v>
      </c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  <c r="BF50" s="39"/>
      <c r="BG50" s="39"/>
      <c r="BH50" s="39"/>
      <c r="BI50" s="39"/>
      <c r="BJ50" s="39"/>
      <c r="BK50" s="39"/>
      <c r="BL50" s="39"/>
      <c r="BM50" s="39"/>
      <c r="BN50" s="39"/>
      <c r="BO50" s="39"/>
      <c r="BP50" s="39"/>
      <c r="BQ50" s="39"/>
      <c r="BR50" s="39"/>
      <c r="BS50" s="39"/>
      <c r="BT50" s="39"/>
      <c r="BU50" s="39"/>
      <c r="BV50" s="39"/>
      <c r="BW50" s="39"/>
      <c r="BX50" s="39"/>
    </row>
    <row r="51" spans="1:76" s="47" customFormat="1" ht="63" x14ac:dyDescent="0.25">
      <c r="A51" s="43" t="s">
        <v>711</v>
      </c>
      <c r="B51" s="44" t="s">
        <v>603</v>
      </c>
      <c r="C51" s="44" t="s">
        <v>999</v>
      </c>
      <c r="D51" s="43" t="s">
        <v>735</v>
      </c>
      <c r="E51" s="43" t="s">
        <v>736</v>
      </c>
      <c r="F51" s="45">
        <v>105617</v>
      </c>
      <c r="G51" s="46">
        <v>60383</v>
      </c>
      <c r="H51" s="45">
        <v>9049.77</v>
      </c>
      <c r="I51" s="45">
        <v>9369.81</v>
      </c>
      <c r="J51" s="45">
        <v>9142.52</v>
      </c>
      <c r="K51" s="45">
        <v>8870.25</v>
      </c>
      <c r="L51" s="45">
        <v>8597.23</v>
      </c>
      <c r="M51" s="45">
        <v>8325.9</v>
      </c>
      <c r="N51" s="45">
        <v>8050.85</v>
      </c>
      <c r="O51" s="45">
        <v>7792.56</v>
      </c>
      <c r="P51" s="46">
        <f t="shared" si="0"/>
        <v>69198.89</v>
      </c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39"/>
      <c r="BG51" s="39"/>
      <c r="BH51" s="39"/>
      <c r="BI51" s="39"/>
      <c r="BJ51" s="39"/>
      <c r="BK51" s="39"/>
      <c r="BL51" s="39"/>
      <c r="BM51" s="39"/>
      <c r="BN51" s="39"/>
      <c r="BO51" s="39"/>
      <c r="BP51" s="39"/>
      <c r="BQ51" s="39"/>
      <c r="BR51" s="39"/>
      <c r="BS51" s="39"/>
      <c r="BT51" s="39"/>
      <c r="BU51" s="39"/>
      <c r="BV51" s="39"/>
      <c r="BW51" s="39"/>
      <c r="BX51" s="39"/>
    </row>
    <row r="52" spans="1:76" s="47" customFormat="1" ht="47.25" x14ac:dyDescent="0.25">
      <c r="A52" s="43" t="s">
        <v>713</v>
      </c>
      <c r="B52" s="44" t="s">
        <v>603</v>
      </c>
      <c r="C52" s="44" t="s">
        <v>738</v>
      </c>
      <c r="D52" s="43" t="s">
        <v>735</v>
      </c>
      <c r="E52" s="43" t="s">
        <v>736</v>
      </c>
      <c r="F52" s="45">
        <v>23324</v>
      </c>
      <c r="G52" s="46">
        <v>12896</v>
      </c>
      <c r="H52" s="45">
        <v>1932.72</v>
      </c>
      <c r="I52" s="45">
        <v>2001.08</v>
      </c>
      <c r="J52" s="45">
        <v>1952.54</v>
      </c>
      <c r="K52" s="45">
        <v>1894.39</v>
      </c>
      <c r="L52" s="45">
        <v>1836.08</v>
      </c>
      <c r="M52" s="45">
        <v>1778.13</v>
      </c>
      <c r="N52" s="45">
        <v>1719.41</v>
      </c>
      <c r="O52" s="45">
        <v>1664.31</v>
      </c>
      <c r="P52" s="46">
        <f t="shared" si="0"/>
        <v>14778.660000000002</v>
      </c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  <c r="BF52" s="39"/>
      <c r="BG52" s="39"/>
      <c r="BH52" s="39"/>
      <c r="BI52" s="39"/>
      <c r="BJ52" s="39"/>
      <c r="BK52" s="39"/>
      <c r="BL52" s="39"/>
      <c r="BM52" s="39"/>
      <c r="BN52" s="39"/>
      <c r="BO52" s="39"/>
      <c r="BP52" s="39"/>
      <c r="BQ52" s="39"/>
      <c r="BR52" s="39"/>
      <c r="BS52" s="39"/>
      <c r="BT52" s="39"/>
      <c r="BU52" s="39"/>
      <c r="BV52" s="39"/>
      <c r="BW52" s="39"/>
      <c r="BX52" s="39"/>
    </row>
    <row r="53" spans="1:76" s="47" customFormat="1" ht="47.25" x14ac:dyDescent="0.25">
      <c r="A53" s="43" t="s">
        <v>717</v>
      </c>
      <c r="B53" s="44" t="s">
        <v>603</v>
      </c>
      <c r="C53" s="44" t="s">
        <v>740</v>
      </c>
      <c r="D53" s="43" t="s">
        <v>735</v>
      </c>
      <c r="E53" s="43" t="s">
        <v>736</v>
      </c>
      <c r="F53" s="45">
        <v>36207</v>
      </c>
      <c r="G53" s="46">
        <v>20000</v>
      </c>
      <c r="H53" s="45">
        <v>2997.39</v>
      </c>
      <c r="I53" s="45">
        <v>3103.43</v>
      </c>
      <c r="J53" s="45">
        <v>3028.15</v>
      </c>
      <c r="K53" s="45">
        <v>2937.94</v>
      </c>
      <c r="L53" s="45">
        <v>2847.53</v>
      </c>
      <c r="M53" s="45">
        <v>2757.67</v>
      </c>
      <c r="N53" s="45">
        <v>2666.57</v>
      </c>
      <c r="O53" s="45">
        <v>2581.14</v>
      </c>
      <c r="P53" s="46">
        <f t="shared" si="0"/>
        <v>22919.82</v>
      </c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</row>
    <row r="54" spans="1:76" s="47" customFormat="1" ht="47.25" x14ac:dyDescent="0.25">
      <c r="A54" s="43" t="s">
        <v>719</v>
      </c>
      <c r="B54" s="44" t="s">
        <v>603</v>
      </c>
      <c r="C54" s="44" t="s">
        <v>742</v>
      </c>
      <c r="D54" s="43" t="s">
        <v>743</v>
      </c>
      <c r="E54" s="43" t="s">
        <v>736</v>
      </c>
      <c r="F54" s="45">
        <v>299023</v>
      </c>
      <c r="G54" s="46">
        <v>170816</v>
      </c>
      <c r="H54" s="45">
        <v>25583.55</v>
      </c>
      <c r="I54" s="45">
        <v>26503.040000000001</v>
      </c>
      <c r="J54" s="45">
        <v>25862.63</v>
      </c>
      <c r="K54" s="45">
        <v>25092.42</v>
      </c>
      <c r="L54" s="45">
        <v>24320.14</v>
      </c>
      <c r="M54" s="45">
        <v>23552.6</v>
      </c>
      <c r="N54" s="45">
        <v>22774.49</v>
      </c>
      <c r="O54" s="45">
        <v>22045.03</v>
      </c>
      <c r="P54" s="46">
        <f t="shared" si="0"/>
        <v>195733.9</v>
      </c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  <c r="BF54" s="39"/>
      <c r="BG54" s="39"/>
      <c r="BH54" s="39"/>
      <c r="BI54" s="39"/>
      <c r="BJ54" s="39"/>
      <c r="BK54" s="39"/>
      <c r="BL54" s="39"/>
      <c r="BM54" s="39"/>
      <c r="BN54" s="39"/>
      <c r="BO54" s="39"/>
      <c r="BP54" s="39"/>
      <c r="BQ54" s="39"/>
      <c r="BR54" s="39"/>
      <c r="BS54" s="39"/>
      <c r="BT54" s="39"/>
      <c r="BU54" s="39"/>
      <c r="BV54" s="39"/>
      <c r="BW54" s="39"/>
      <c r="BX54" s="39"/>
    </row>
    <row r="55" spans="1:76" s="47" customFormat="1" ht="31.5" x14ac:dyDescent="0.25">
      <c r="A55" s="43" t="s">
        <v>721</v>
      </c>
      <c r="B55" s="44" t="s">
        <v>603</v>
      </c>
      <c r="C55" s="44" t="s">
        <v>745</v>
      </c>
      <c r="D55" s="43" t="s">
        <v>746</v>
      </c>
      <c r="E55" s="43" t="s">
        <v>747</v>
      </c>
      <c r="F55" s="45">
        <v>78090</v>
      </c>
      <c r="G55" s="46">
        <v>52533</v>
      </c>
      <c r="H55" s="45">
        <v>6281.36</v>
      </c>
      <c r="I55" s="45">
        <v>7066.19</v>
      </c>
      <c r="J55" s="45">
        <v>6867.05</v>
      </c>
      <c r="K55" s="45">
        <v>6672.7</v>
      </c>
      <c r="L55" s="45">
        <v>6477.81</v>
      </c>
      <c r="M55" s="45">
        <v>6285.05</v>
      </c>
      <c r="N55" s="45">
        <v>6087.76</v>
      </c>
      <c r="O55" s="45">
        <v>15744.98</v>
      </c>
      <c r="P55" s="46">
        <f t="shared" si="0"/>
        <v>61482.900000000009</v>
      </c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39"/>
      <c r="BM55" s="39"/>
      <c r="BN55" s="39"/>
      <c r="BO55" s="39"/>
      <c r="BP55" s="39"/>
      <c r="BQ55" s="39"/>
      <c r="BR55" s="39"/>
      <c r="BS55" s="39"/>
      <c r="BT55" s="39"/>
      <c r="BU55" s="39"/>
      <c r="BV55" s="39"/>
      <c r="BW55" s="39"/>
      <c r="BX55" s="39"/>
    </row>
    <row r="56" spans="1:76" s="47" customFormat="1" ht="78.75" x14ac:dyDescent="0.25">
      <c r="A56" s="43" t="s">
        <v>725</v>
      </c>
      <c r="B56" s="44" t="s">
        <v>603</v>
      </c>
      <c r="C56" s="44" t="s">
        <v>749</v>
      </c>
      <c r="D56" s="43" t="s">
        <v>750</v>
      </c>
      <c r="E56" s="43" t="s">
        <v>751</v>
      </c>
      <c r="F56" s="45">
        <v>203206</v>
      </c>
      <c r="G56" s="46">
        <v>126339</v>
      </c>
      <c r="H56" s="45">
        <v>24213.9</v>
      </c>
      <c r="I56" s="45">
        <v>25630.14</v>
      </c>
      <c r="J56" s="45">
        <v>24826.7</v>
      </c>
      <c r="K56" s="45">
        <v>24034.17</v>
      </c>
      <c r="L56" s="45">
        <v>23239.45</v>
      </c>
      <c r="M56" s="45">
        <v>16917.97</v>
      </c>
      <c r="N56" s="45">
        <v>0</v>
      </c>
      <c r="O56" s="45">
        <v>0</v>
      </c>
      <c r="P56" s="46">
        <f t="shared" si="0"/>
        <v>138862.33000000002</v>
      </c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39"/>
      <c r="BK56" s="39"/>
      <c r="BL56" s="39"/>
      <c r="BM56" s="39"/>
      <c r="BN56" s="39"/>
      <c r="BO56" s="39"/>
      <c r="BP56" s="39"/>
      <c r="BQ56" s="39"/>
      <c r="BR56" s="39"/>
      <c r="BS56" s="39"/>
      <c r="BT56" s="39"/>
      <c r="BU56" s="39"/>
      <c r="BV56" s="39"/>
      <c r="BW56" s="39"/>
      <c r="BX56" s="39"/>
    </row>
    <row r="57" spans="1:76" s="47" customFormat="1" ht="47.25" x14ac:dyDescent="0.25">
      <c r="A57" s="43" t="s">
        <v>728</v>
      </c>
      <c r="B57" s="44" t="s">
        <v>603</v>
      </c>
      <c r="C57" s="44" t="s">
        <v>753</v>
      </c>
      <c r="D57" s="43" t="s">
        <v>746</v>
      </c>
      <c r="E57" s="43" t="s">
        <v>747</v>
      </c>
      <c r="F57" s="45">
        <v>393462</v>
      </c>
      <c r="G57" s="46">
        <v>269217</v>
      </c>
      <c r="H57" s="45">
        <v>32190.14</v>
      </c>
      <c r="I57" s="45">
        <v>36212.239999999998</v>
      </c>
      <c r="J57" s="45">
        <v>35191.61</v>
      </c>
      <c r="K57" s="45">
        <v>34195.660000000003</v>
      </c>
      <c r="L57" s="45">
        <v>33196.93</v>
      </c>
      <c r="M57" s="45">
        <v>32209.119999999999</v>
      </c>
      <c r="N57" s="45">
        <v>31198.12</v>
      </c>
      <c r="O57" s="45">
        <v>80688.759999999995</v>
      </c>
      <c r="P57" s="46">
        <f t="shared" si="0"/>
        <v>315082.58</v>
      </c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  <c r="BF57" s="39"/>
      <c r="BG57" s="39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39"/>
      <c r="BV57" s="39"/>
      <c r="BW57" s="39"/>
      <c r="BX57" s="39"/>
    </row>
    <row r="58" spans="1:76" s="47" customFormat="1" ht="110.25" x14ac:dyDescent="0.25">
      <c r="A58" s="43" t="s">
        <v>732</v>
      </c>
      <c r="B58" s="44" t="s">
        <v>603</v>
      </c>
      <c r="C58" s="44" t="s">
        <v>755</v>
      </c>
      <c r="D58" s="43" t="s">
        <v>756</v>
      </c>
      <c r="E58" s="43" t="s">
        <v>751</v>
      </c>
      <c r="F58" s="45">
        <v>280300</v>
      </c>
      <c r="G58" s="46">
        <v>174248</v>
      </c>
      <c r="H58" s="45">
        <v>33396.050000000003</v>
      </c>
      <c r="I58" s="45">
        <v>35349.35</v>
      </c>
      <c r="J58" s="45">
        <v>34241.230000000003</v>
      </c>
      <c r="K58" s="45">
        <v>33148.14</v>
      </c>
      <c r="L58" s="45">
        <v>32052.05</v>
      </c>
      <c r="M58" s="45">
        <v>23333.43</v>
      </c>
      <c r="N58" s="45">
        <v>0</v>
      </c>
      <c r="O58" s="45">
        <v>0</v>
      </c>
      <c r="P58" s="46">
        <f t="shared" si="0"/>
        <v>191520.25</v>
      </c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  <c r="BF58" s="39"/>
      <c r="BG58" s="39"/>
      <c r="BH58" s="39"/>
      <c r="BI58" s="39"/>
      <c r="BJ58" s="39"/>
      <c r="BK58" s="39"/>
      <c r="BL58" s="39"/>
      <c r="BM58" s="39"/>
      <c r="BN58" s="39"/>
      <c r="BO58" s="39"/>
      <c r="BP58" s="39"/>
      <c r="BQ58" s="39"/>
      <c r="BR58" s="39"/>
      <c r="BS58" s="39"/>
      <c r="BT58" s="39"/>
      <c r="BU58" s="39"/>
      <c r="BV58" s="39"/>
      <c r="BW58" s="39"/>
      <c r="BX58" s="39"/>
    </row>
    <row r="59" spans="1:76" s="47" customFormat="1" ht="47.25" x14ac:dyDescent="0.25">
      <c r="A59" s="43" t="s">
        <v>734</v>
      </c>
      <c r="B59" s="44" t="s">
        <v>603</v>
      </c>
      <c r="C59" s="44" t="s">
        <v>758</v>
      </c>
      <c r="D59" s="43" t="s">
        <v>759</v>
      </c>
      <c r="E59" s="43" t="s">
        <v>760</v>
      </c>
      <c r="F59" s="45">
        <v>186053</v>
      </c>
      <c r="G59" s="46">
        <v>95551</v>
      </c>
      <c r="H59" s="45">
        <v>21743.66</v>
      </c>
      <c r="I59" s="45">
        <v>22736.03</v>
      </c>
      <c r="J59" s="45">
        <v>22002.47</v>
      </c>
      <c r="K59" s="45">
        <v>21276.87</v>
      </c>
      <c r="L59" s="45">
        <v>15504.83</v>
      </c>
      <c r="M59" s="45">
        <v>0</v>
      </c>
      <c r="N59" s="45">
        <v>0</v>
      </c>
      <c r="O59" s="45">
        <v>0</v>
      </c>
      <c r="P59" s="46">
        <f t="shared" si="0"/>
        <v>103263.86</v>
      </c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  <c r="BF59" s="39"/>
      <c r="BG59" s="39"/>
      <c r="BH59" s="39"/>
      <c r="BI59" s="39"/>
      <c r="BJ59" s="39"/>
      <c r="BK59" s="39"/>
      <c r="BL59" s="39"/>
      <c r="BM59" s="39"/>
      <c r="BN59" s="39"/>
      <c r="BO59" s="39"/>
      <c r="BP59" s="39"/>
      <c r="BQ59" s="39"/>
      <c r="BR59" s="39"/>
      <c r="BS59" s="39"/>
      <c r="BT59" s="39"/>
      <c r="BU59" s="39"/>
      <c r="BV59" s="39"/>
      <c r="BW59" s="39"/>
      <c r="BX59" s="39"/>
    </row>
    <row r="60" spans="1:76" s="47" customFormat="1" ht="63" x14ac:dyDescent="0.25">
      <c r="A60" s="43" t="s">
        <v>737</v>
      </c>
      <c r="B60" s="44" t="s">
        <v>603</v>
      </c>
      <c r="C60" s="44" t="s">
        <v>1000</v>
      </c>
      <c r="D60" s="43" t="s">
        <v>762</v>
      </c>
      <c r="E60" s="43" t="s">
        <v>763</v>
      </c>
      <c r="F60" s="45">
        <v>113570</v>
      </c>
      <c r="G60" s="46">
        <v>39659</v>
      </c>
      <c r="H60" s="45">
        <v>5712.46</v>
      </c>
      <c r="I60" s="45">
        <v>5935.01</v>
      </c>
      <c r="J60" s="45">
        <v>5775.15</v>
      </c>
      <c r="K60" s="45">
        <v>5588.24</v>
      </c>
      <c r="L60" s="45">
        <v>5400.77</v>
      </c>
      <c r="M60" s="45">
        <v>5214.84</v>
      </c>
      <c r="N60" s="45">
        <v>5025.6099999999997</v>
      </c>
      <c r="O60" s="45">
        <v>8252.66</v>
      </c>
      <c r="P60" s="46">
        <f t="shared" si="0"/>
        <v>46904.740000000005</v>
      </c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  <c r="BF60" s="39"/>
      <c r="BG60" s="39"/>
      <c r="BH60" s="39"/>
      <c r="BI60" s="39"/>
      <c r="BJ60" s="39"/>
      <c r="BK60" s="39"/>
      <c r="BL60" s="39"/>
      <c r="BM60" s="39"/>
      <c r="BN60" s="39"/>
      <c r="BO60" s="39"/>
      <c r="BP60" s="39"/>
      <c r="BQ60" s="39"/>
      <c r="BR60" s="39"/>
      <c r="BS60" s="39"/>
      <c r="BT60" s="39"/>
      <c r="BU60" s="39"/>
      <c r="BV60" s="39"/>
      <c r="BW60" s="39"/>
      <c r="BX60" s="39"/>
    </row>
    <row r="61" spans="1:76" s="47" customFormat="1" ht="94.5" x14ac:dyDescent="0.25">
      <c r="A61" s="43" t="s">
        <v>739</v>
      </c>
      <c r="B61" s="44" t="s">
        <v>603</v>
      </c>
      <c r="C61" s="44" t="s">
        <v>1001</v>
      </c>
      <c r="D61" s="43" t="s">
        <v>762</v>
      </c>
      <c r="E61" s="43" t="s">
        <v>763</v>
      </c>
      <c r="F61" s="45">
        <v>106600</v>
      </c>
      <c r="G61" s="46">
        <v>102212</v>
      </c>
      <c r="H61" s="45">
        <v>7508.46</v>
      </c>
      <c r="I61" s="45">
        <v>8371.75</v>
      </c>
      <c r="J61" s="45">
        <v>8262.7800000000007</v>
      </c>
      <c r="K61" s="45">
        <v>8079.96</v>
      </c>
      <c r="L61" s="45">
        <v>7896.62</v>
      </c>
      <c r="M61" s="45">
        <v>7721.95</v>
      </c>
      <c r="N61" s="45">
        <v>7529.71</v>
      </c>
      <c r="O61" s="45">
        <v>95585.73</v>
      </c>
      <c r="P61" s="46">
        <f t="shared" si="0"/>
        <v>150956.96</v>
      </c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  <c r="BF61" s="39"/>
      <c r="BG61" s="39"/>
      <c r="BH61" s="39"/>
      <c r="BI61" s="39"/>
      <c r="BJ61" s="39"/>
      <c r="BK61" s="39"/>
      <c r="BL61" s="39"/>
      <c r="BM61" s="39"/>
      <c r="BN61" s="39"/>
      <c r="BO61" s="39"/>
      <c r="BP61" s="39"/>
      <c r="BQ61" s="39"/>
      <c r="BR61" s="39"/>
      <c r="BS61" s="39"/>
      <c r="BT61" s="39"/>
      <c r="BU61" s="39"/>
      <c r="BV61" s="39"/>
      <c r="BW61" s="39"/>
      <c r="BX61" s="39"/>
    </row>
    <row r="62" spans="1:76" s="47" customFormat="1" ht="63" x14ac:dyDescent="0.25">
      <c r="A62" s="43" t="s">
        <v>741</v>
      </c>
      <c r="B62" s="44" t="s">
        <v>603</v>
      </c>
      <c r="C62" s="44" t="s">
        <v>766</v>
      </c>
      <c r="D62" s="43" t="s">
        <v>767</v>
      </c>
      <c r="E62" s="43" t="s">
        <v>768</v>
      </c>
      <c r="F62" s="45">
        <v>404819</v>
      </c>
      <c r="G62" s="46">
        <v>251666</v>
      </c>
      <c r="H62" s="45">
        <v>48424.57</v>
      </c>
      <c r="I62" s="45">
        <v>51054.95</v>
      </c>
      <c r="J62" s="45">
        <v>49454.52</v>
      </c>
      <c r="K62" s="45">
        <v>47875.78</v>
      </c>
      <c r="L62" s="45">
        <v>46292.68</v>
      </c>
      <c r="M62" s="45">
        <v>33735.120000000003</v>
      </c>
      <c r="N62" s="45">
        <v>0</v>
      </c>
      <c r="O62" s="45">
        <v>0</v>
      </c>
      <c r="P62" s="46">
        <f t="shared" si="0"/>
        <v>276837.62</v>
      </c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  <c r="BF62" s="39"/>
      <c r="BG62" s="39"/>
      <c r="BH62" s="39"/>
      <c r="BI62" s="39"/>
      <c r="BJ62" s="39"/>
      <c r="BK62" s="39"/>
      <c r="BL62" s="39"/>
      <c r="BM62" s="39"/>
      <c r="BN62" s="39"/>
      <c r="BO62" s="39"/>
      <c r="BP62" s="39"/>
      <c r="BQ62" s="39"/>
      <c r="BR62" s="39"/>
      <c r="BS62" s="39"/>
      <c r="BT62" s="39"/>
      <c r="BU62" s="39"/>
      <c r="BV62" s="39"/>
      <c r="BW62" s="39"/>
      <c r="BX62" s="39"/>
    </row>
    <row r="63" spans="1:76" s="47" customFormat="1" ht="47.25" x14ac:dyDescent="0.25">
      <c r="A63" s="43" t="s">
        <v>744</v>
      </c>
      <c r="B63" s="44" t="s">
        <v>603</v>
      </c>
      <c r="C63" s="44" t="s">
        <v>770</v>
      </c>
      <c r="D63" s="43" t="s">
        <v>1002</v>
      </c>
      <c r="E63" s="43" t="s">
        <v>771</v>
      </c>
      <c r="F63" s="45">
        <v>139950</v>
      </c>
      <c r="G63" s="46">
        <v>95784</v>
      </c>
      <c r="H63" s="45">
        <v>12459.76</v>
      </c>
      <c r="I63" s="45">
        <v>12883.85</v>
      </c>
      <c r="J63" s="45">
        <v>12520.73</v>
      </c>
      <c r="K63" s="45">
        <v>12166.39</v>
      </c>
      <c r="L63" s="45">
        <v>11811.03</v>
      </c>
      <c r="M63" s="45">
        <v>11459.6</v>
      </c>
      <c r="N63" s="45">
        <v>11099.89</v>
      </c>
      <c r="O63" s="45">
        <v>28715.55</v>
      </c>
      <c r="P63" s="46">
        <f t="shared" si="0"/>
        <v>113116.8</v>
      </c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39"/>
      <c r="AP63" s="39"/>
      <c r="AQ63" s="39"/>
      <c r="AR63" s="39"/>
      <c r="AS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  <c r="BF63" s="39"/>
      <c r="BG63" s="39"/>
      <c r="BH63" s="39"/>
      <c r="BI63" s="39"/>
      <c r="BJ63" s="39"/>
      <c r="BK63" s="39"/>
      <c r="BL63" s="39"/>
      <c r="BM63" s="39"/>
      <c r="BN63" s="39"/>
      <c r="BO63" s="39"/>
      <c r="BP63" s="39"/>
      <c r="BQ63" s="39"/>
      <c r="BR63" s="39"/>
      <c r="BS63" s="39"/>
      <c r="BT63" s="39"/>
      <c r="BU63" s="39"/>
      <c r="BV63" s="39"/>
      <c r="BW63" s="39"/>
      <c r="BX63" s="39"/>
    </row>
    <row r="64" spans="1:76" s="47" customFormat="1" ht="63" x14ac:dyDescent="0.25">
      <c r="A64" s="43" t="s">
        <v>748</v>
      </c>
      <c r="B64" s="44" t="s">
        <v>603</v>
      </c>
      <c r="C64" s="44" t="s">
        <v>773</v>
      </c>
      <c r="D64" s="43" t="s">
        <v>1002</v>
      </c>
      <c r="E64" s="43" t="s">
        <v>774</v>
      </c>
      <c r="F64" s="45">
        <v>384981</v>
      </c>
      <c r="G64" s="46">
        <v>168435</v>
      </c>
      <c r="H64" s="45">
        <v>40014.18</v>
      </c>
      <c r="I64" s="45">
        <v>40078.53</v>
      </c>
      <c r="J64" s="45">
        <v>38785.42</v>
      </c>
      <c r="K64" s="45">
        <v>37506.33</v>
      </c>
      <c r="L64" s="45">
        <v>27358.77</v>
      </c>
      <c r="M64" s="45">
        <v>0</v>
      </c>
      <c r="N64" s="45">
        <v>0</v>
      </c>
      <c r="O64" s="45">
        <v>0</v>
      </c>
      <c r="P64" s="46">
        <f t="shared" si="0"/>
        <v>183743.22999999998</v>
      </c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  <c r="BF64" s="39"/>
      <c r="BG64" s="39"/>
      <c r="BH64" s="39"/>
      <c r="BI64" s="39"/>
      <c r="BJ64" s="39"/>
      <c r="BK64" s="39"/>
      <c r="BL64" s="39"/>
      <c r="BM64" s="39"/>
      <c r="BN64" s="39"/>
      <c r="BO64" s="39"/>
      <c r="BP64" s="39"/>
      <c r="BQ64" s="39"/>
      <c r="BR64" s="39"/>
      <c r="BS64" s="39"/>
      <c r="BT64" s="39"/>
      <c r="BU64" s="39"/>
      <c r="BV64" s="39"/>
      <c r="BW64" s="39"/>
      <c r="BX64" s="39"/>
    </row>
    <row r="65" spans="1:76" s="47" customFormat="1" ht="94.5" x14ac:dyDescent="0.25">
      <c r="A65" s="43" t="s">
        <v>752</v>
      </c>
      <c r="B65" s="44" t="s">
        <v>603</v>
      </c>
      <c r="C65" s="44" t="s">
        <v>776</v>
      </c>
      <c r="D65" s="43" t="s">
        <v>777</v>
      </c>
      <c r="E65" s="43" t="s">
        <v>778</v>
      </c>
      <c r="F65" s="45">
        <v>789200</v>
      </c>
      <c r="G65" s="46">
        <v>490590</v>
      </c>
      <c r="H65" s="45">
        <v>96824.61</v>
      </c>
      <c r="I65" s="45">
        <v>99524.97</v>
      </c>
      <c r="J65" s="45">
        <v>96405.16</v>
      </c>
      <c r="K65" s="45">
        <v>93327.6</v>
      </c>
      <c r="L65" s="45">
        <v>90241.600000000006</v>
      </c>
      <c r="M65" s="45">
        <v>65825.570000000007</v>
      </c>
      <c r="N65" s="45">
        <v>0</v>
      </c>
      <c r="O65" s="45">
        <v>0</v>
      </c>
      <c r="P65" s="46">
        <f t="shared" si="0"/>
        <v>542149.51</v>
      </c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  <c r="BF65" s="39"/>
      <c r="BG65" s="39"/>
      <c r="BH65" s="39"/>
      <c r="BI65" s="39"/>
      <c r="BJ65" s="39"/>
      <c r="BK65" s="39"/>
      <c r="BL65" s="39"/>
      <c r="BM65" s="39"/>
      <c r="BN65" s="39"/>
      <c r="BO65" s="39"/>
      <c r="BP65" s="39"/>
      <c r="BQ65" s="39"/>
      <c r="BR65" s="39"/>
      <c r="BS65" s="39"/>
      <c r="BT65" s="39"/>
      <c r="BU65" s="39"/>
      <c r="BV65" s="39"/>
      <c r="BW65" s="39"/>
      <c r="BX65" s="39"/>
    </row>
    <row r="66" spans="1:76" s="47" customFormat="1" ht="31.5" x14ac:dyDescent="0.25">
      <c r="A66" s="43" t="s">
        <v>754</v>
      </c>
      <c r="B66" s="44" t="s">
        <v>603</v>
      </c>
      <c r="C66" s="44" t="s">
        <v>780</v>
      </c>
      <c r="D66" s="43" t="s">
        <v>781</v>
      </c>
      <c r="E66" s="43" t="s">
        <v>782</v>
      </c>
      <c r="F66" s="45">
        <v>82400</v>
      </c>
      <c r="G66" s="46">
        <v>55880</v>
      </c>
      <c r="H66" s="45">
        <v>7144.73</v>
      </c>
      <c r="I66" s="45">
        <v>7362.67</v>
      </c>
      <c r="J66" s="45">
        <v>7172.43</v>
      </c>
      <c r="K66" s="45">
        <v>6970.87</v>
      </c>
      <c r="L66" s="45">
        <v>6768.76</v>
      </c>
      <c r="M66" s="45">
        <v>6568.98</v>
      </c>
      <c r="N66" s="45">
        <v>6364.24</v>
      </c>
      <c r="O66" s="45">
        <v>17884.990000000002</v>
      </c>
      <c r="P66" s="46">
        <f t="shared" ref="P66:P92" si="1">SUM(H66:O66)</f>
        <v>66237.67</v>
      </c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  <c r="BF66" s="39"/>
      <c r="BG66" s="39"/>
      <c r="BH66" s="39"/>
      <c r="BI66" s="39"/>
      <c r="BJ66" s="39"/>
      <c r="BK66" s="39"/>
      <c r="BL66" s="39"/>
      <c r="BM66" s="39"/>
      <c r="BN66" s="39"/>
      <c r="BO66" s="39"/>
      <c r="BP66" s="39"/>
      <c r="BQ66" s="39"/>
      <c r="BR66" s="39"/>
      <c r="BS66" s="39"/>
      <c r="BT66" s="39"/>
      <c r="BU66" s="39"/>
      <c r="BV66" s="39"/>
      <c r="BW66" s="39"/>
      <c r="BX66" s="39"/>
    </row>
    <row r="67" spans="1:76" s="47" customFormat="1" ht="63" x14ac:dyDescent="0.25">
      <c r="A67" s="43" t="s">
        <v>757</v>
      </c>
      <c r="B67" s="44" t="s">
        <v>603</v>
      </c>
      <c r="C67" s="44" t="s">
        <v>784</v>
      </c>
      <c r="D67" s="43" t="s">
        <v>785</v>
      </c>
      <c r="E67" s="43" t="s">
        <v>782</v>
      </c>
      <c r="F67" s="45">
        <v>693390</v>
      </c>
      <c r="G67" s="46">
        <v>478200</v>
      </c>
      <c r="H67" s="45">
        <v>61415.33</v>
      </c>
      <c r="I67" s="45">
        <v>62973.32</v>
      </c>
      <c r="J67" s="45">
        <v>61378.94</v>
      </c>
      <c r="K67" s="45">
        <v>59654.06</v>
      </c>
      <c r="L67" s="45">
        <v>57924.4</v>
      </c>
      <c r="M67" s="45">
        <v>56214.879999999997</v>
      </c>
      <c r="N67" s="45">
        <v>54462.73</v>
      </c>
      <c r="O67" s="45">
        <v>153052.96</v>
      </c>
      <c r="P67" s="46">
        <f t="shared" si="1"/>
        <v>567076.62</v>
      </c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39"/>
      <c r="BV67" s="39"/>
      <c r="BW67" s="39"/>
      <c r="BX67" s="39"/>
    </row>
    <row r="68" spans="1:76" s="47" customFormat="1" ht="31.5" x14ac:dyDescent="0.25">
      <c r="A68" s="43" t="s">
        <v>761</v>
      </c>
      <c r="B68" s="44" t="s">
        <v>603</v>
      </c>
      <c r="C68" s="44" t="s">
        <v>787</v>
      </c>
      <c r="D68" s="43" t="s">
        <v>788</v>
      </c>
      <c r="E68" s="43" t="s">
        <v>789</v>
      </c>
      <c r="F68" s="45">
        <v>770720</v>
      </c>
      <c r="G68" s="46">
        <v>584936</v>
      </c>
      <c r="H68" s="45">
        <v>61047.91</v>
      </c>
      <c r="I68" s="45">
        <v>69932.63</v>
      </c>
      <c r="J68" s="45">
        <v>68043.77</v>
      </c>
      <c r="K68" s="45">
        <v>66209.05</v>
      </c>
      <c r="L68" s="45">
        <v>64369.34</v>
      </c>
      <c r="M68" s="45">
        <v>62558.53</v>
      </c>
      <c r="N68" s="45">
        <v>60687.3</v>
      </c>
      <c r="O68" s="45">
        <v>250386.94</v>
      </c>
      <c r="P68" s="46">
        <f t="shared" si="1"/>
        <v>703235.47</v>
      </c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  <c r="BF68" s="39"/>
      <c r="BG68" s="39"/>
      <c r="BH68" s="39"/>
      <c r="BI68" s="39"/>
      <c r="BJ68" s="39"/>
      <c r="BK68" s="39"/>
      <c r="BL68" s="39"/>
      <c r="BM68" s="39"/>
      <c r="BN68" s="39"/>
      <c r="BO68" s="39"/>
      <c r="BP68" s="39"/>
      <c r="BQ68" s="39"/>
      <c r="BR68" s="39"/>
      <c r="BS68" s="39"/>
      <c r="BT68" s="39"/>
      <c r="BU68" s="39"/>
      <c r="BV68" s="39"/>
      <c r="BW68" s="39"/>
      <c r="BX68" s="39"/>
    </row>
    <row r="69" spans="1:76" s="47" customFormat="1" ht="63" x14ac:dyDescent="0.25">
      <c r="A69" s="43" t="s">
        <v>764</v>
      </c>
      <c r="B69" s="44" t="s">
        <v>603</v>
      </c>
      <c r="C69" s="44" t="s">
        <v>791</v>
      </c>
      <c r="D69" s="43" t="s">
        <v>792</v>
      </c>
      <c r="E69" s="43" t="s">
        <v>793</v>
      </c>
      <c r="F69" s="45">
        <v>5653509</v>
      </c>
      <c r="G69" s="46">
        <v>3559365</v>
      </c>
      <c r="H69" s="45">
        <v>321936.27</v>
      </c>
      <c r="I69" s="45">
        <v>368317.08</v>
      </c>
      <c r="J69" s="45">
        <v>358973.33</v>
      </c>
      <c r="K69" s="45">
        <v>349963.58</v>
      </c>
      <c r="L69" s="45">
        <v>340929.05</v>
      </c>
      <c r="M69" s="45">
        <v>332104.78999999998</v>
      </c>
      <c r="N69" s="45">
        <v>322847.65000000002</v>
      </c>
      <c r="O69" s="45">
        <v>2071366.24</v>
      </c>
      <c r="P69" s="46">
        <f t="shared" si="1"/>
        <v>4466437.99</v>
      </c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  <c r="BF69" s="39"/>
      <c r="BG69" s="39"/>
      <c r="BH69" s="39"/>
      <c r="BI69" s="39"/>
      <c r="BJ69" s="39"/>
      <c r="BK69" s="39"/>
      <c r="BL69" s="39"/>
      <c r="BM69" s="39"/>
      <c r="BN69" s="39"/>
      <c r="BO69" s="39"/>
      <c r="BP69" s="39"/>
      <c r="BQ69" s="39"/>
      <c r="BR69" s="39"/>
      <c r="BS69" s="39"/>
      <c r="BT69" s="39"/>
      <c r="BU69" s="39"/>
      <c r="BV69" s="39"/>
      <c r="BW69" s="39"/>
      <c r="BX69" s="39"/>
    </row>
    <row r="70" spans="1:76" s="47" customFormat="1" ht="78.75" x14ac:dyDescent="0.25">
      <c r="A70" s="43" t="s">
        <v>765</v>
      </c>
      <c r="B70" s="44" t="s">
        <v>603</v>
      </c>
      <c r="C70" s="44" t="s">
        <v>795</v>
      </c>
      <c r="D70" s="43" t="s">
        <v>788</v>
      </c>
      <c r="E70" s="43" t="s">
        <v>789</v>
      </c>
      <c r="F70" s="45">
        <v>1159942</v>
      </c>
      <c r="G70" s="46">
        <v>936100</v>
      </c>
      <c r="H70" s="45">
        <v>97697.75</v>
      </c>
      <c r="I70" s="45">
        <v>111916.42</v>
      </c>
      <c r="J70" s="45">
        <v>108893.6</v>
      </c>
      <c r="K70" s="45">
        <v>105957.4</v>
      </c>
      <c r="L70" s="45">
        <v>103013.19</v>
      </c>
      <c r="M70" s="45">
        <v>100115.32</v>
      </c>
      <c r="N70" s="45">
        <v>97120.71</v>
      </c>
      <c r="O70" s="45">
        <v>400705.78</v>
      </c>
      <c r="P70" s="46">
        <f t="shared" si="1"/>
        <v>1125420.1700000002</v>
      </c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  <c r="BF70" s="39"/>
      <c r="BG70" s="39"/>
      <c r="BH70" s="39"/>
      <c r="BI70" s="39"/>
      <c r="BJ70" s="39"/>
      <c r="BK70" s="39"/>
      <c r="BL70" s="39"/>
      <c r="BM70" s="39"/>
      <c r="BN70" s="39"/>
      <c r="BO70" s="39"/>
      <c r="BP70" s="39"/>
      <c r="BQ70" s="39"/>
      <c r="BR70" s="39"/>
      <c r="BS70" s="39"/>
      <c r="BT70" s="39"/>
      <c r="BU70" s="39"/>
      <c r="BV70" s="39"/>
      <c r="BW70" s="39"/>
      <c r="BX70" s="39"/>
    </row>
    <row r="71" spans="1:76" s="47" customFormat="1" ht="63" x14ac:dyDescent="0.25">
      <c r="A71" s="43" t="s">
        <v>769</v>
      </c>
      <c r="B71" s="44" t="s">
        <v>603</v>
      </c>
      <c r="C71" s="44" t="s">
        <v>797</v>
      </c>
      <c r="D71" s="43" t="s">
        <v>798</v>
      </c>
      <c r="E71" s="43" t="s">
        <v>799</v>
      </c>
      <c r="F71" s="45">
        <v>57880</v>
      </c>
      <c r="G71" s="46">
        <v>39280</v>
      </c>
      <c r="H71" s="45">
        <v>4896.6000000000004</v>
      </c>
      <c r="I71" s="45">
        <v>5151.3</v>
      </c>
      <c r="J71" s="45">
        <v>5041.74</v>
      </c>
      <c r="K71" s="45">
        <v>4900.07</v>
      </c>
      <c r="L71" s="45">
        <v>4757.9799999999996</v>
      </c>
      <c r="M71" s="45">
        <v>4617.57</v>
      </c>
      <c r="N71" s="45">
        <v>4473.6400000000003</v>
      </c>
      <c r="O71" s="45">
        <v>12577.91</v>
      </c>
      <c r="P71" s="46">
        <f t="shared" si="1"/>
        <v>46416.81</v>
      </c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  <c r="BF71" s="39"/>
      <c r="BG71" s="39"/>
      <c r="BH71" s="39"/>
      <c r="BI71" s="39"/>
      <c r="BJ71" s="39"/>
      <c r="BK71" s="39"/>
      <c r="BL71" s="39"/>
      <c r="BM71" s="39"/>
      <c r="BN71" s="39"/>
      <c r="BO71" s="39"/>
      <c r="BP71" s="39"/>
      <c r="BQ71" s="39"/>
      <c r="BR71" s="39"/>
      <c r="BS71" s="39"/>
      <c r="BT71" s="39"/>
      <c r="BU71" s="39"/>
      <c r="BV71" s="39"/>
      <c r="BW71" s="39"/>
      <c r="BX71" s="39"/>
    </row>
    <row r="72" spans="1:76" s="47" customFormat="1" ht="47.25" x14ac:dyDescent="0.25">
      <c r="A72" s="43" t="s">
        <v>772</v>
      </c>
      <c r="B72" s="44" t="s">
        <v>603</v>
      </c>
      <c r="C72" s="44" t="s">
        <v>801</v>
      </c>
      <c r="D72" s="43" t="s">
        <v>792</v>
      </c>
      <c r="E72" s="43" t="s">
        <v>1003</v>
      </c>
      <c r="F72" s="45">
        <v>234257</v>
      </c>
      <c r="G72" s="46">
        <v>152070</v>
      </c>
      <c r="H72" s="45">
        <v>19479.39</v>
      </c>
      <c r="I72" s="45">
        <v>21263</v>
      </c>
      <c r="J72" s="45">
        <v>20655.73</v>
      </c>
      <c r="K72" s="45">
        <v>20062.75</v>
      </c>
      <c r="L72" s="45">
        <v>19468.11</v>
      </c>
      <c r="M72" s="45">
        <v>18879.18</v>
      </c>
      <c r="N72" s="45">
        <v>18278.02</v>
      </c>
      <c r="O72" s="45">
        <v>38987.980000000003</v>
      </c>
      <c r="P72" s="46">
        <f t="shared" si="1"/>
        <v>177074.16</v>
      </c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</row>
    <row r="73" spans="1:76" s="47" customFormat="1" ht="78.75" x14ac:dyDescent="0.25">
      <c r="A73" s="43" t="s">
        <v>775</v>
      </c>
      <c r="B73" s="44" t="s">
        <v>603</v>
      </c>
      <c r="C73" s="44" t="s">
        <v>803</v>
      </c>
      <c r="D73" s="43" t="s">
        <v>788</v>
      </c>
      <c r="E73" s="43" t="s">
        <v>804</v>
      </c>
      <c r="F73" s="45">
        <v>753370</v>
      </c>
      <c r="G73" s="46">
        <v>389322</v>
      </c>
      <c r="H73" s="45">
        <v>24985.43</v>
      </c>
      <c r="I73" s="45">
        <v>31459.7</v>
      </c>
      <c r="J73" s="45">
        <v>30769.32</v>
      </c>
      <c r="K73" s="45">
        <v>30116.13</v>
      </c>
      <c r="L73" s="45">
        <v>29461.17</v>
      </c>
      <c r="M73" s="45">
        <v>28834.45</v>
      </c>
      <c r="N73" s="45">
        <v>28150.34</v>
      </c>
      <c r="O73" s="45">
        <v>334696.45</v>
      </c>
      <c r="P73" s="46">
        <f t="shared" si="1"/>
        <v>538472.99</v>
      </c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  <c r="BF73" s="39"/>
      <c r="BG73" s="39"/>
      <c r="BH73" s="39"/>
      <c r="BI73" s="39"/>
      <c r="BJ73" s="39"/>
      <c r="BK73" s="39"/>
      <c r="BL73" s="39"/>
      <c r="BM73" s="39"/>
      <c r="BN73" s="39"/>
      <c r="BO73" s="39"/>
      <c r="BP73" s="39"/>
      <c r="BQ73" s="39"/>
      <c r="BR73" s="39"/>
      <c r="BS73" s="39"/>
      <c r="BT73" s="39"/>
      <c r="BU73" s="39"/>
      <c r="BV73" s="39"/>
      <c r="BW73" s="39"/>
      <c r="BX73" s="39"/>
    </row>
    <row r="74" spans="1:76" s="47" customFormat="1" ht="63" x14ac:dyDescent="0.25">
      <c r="A74" s="43" t="s">
        <v>779</v>
      </c>
      <c r="B74" s="44" t="s">
        <v>603</v>
      </c>
      <c r="C74" s="44" t="s">
        <v>806</v>
      </c>
      <c r="D74" s="43" t="s">
        <v>807</v>
      </c>
      <c r="E74" s="43" t="s">
        <v>808</v>
      </c>
      <c r="F74" s="45">
        <v>1107755</v>
      </c>
      <c r="G74" s="46">
        <v>825060</v>
      </c>
      <c r="H74" s="45">
        <v>77247.320000000007</v>
      </c>
      <c r="I74" s="45">
        <v>82454.929999999993</v>
      </c>
      <c r="J74" s="45">
        <v>80540.539999999994</v>
      </c>
      <c r="K74" s="45">
        <v>78556.490000000005</v>
      </c>
      <c r="L74" s="45">
        <v>76567.02</v>
      </c>
      <c r="M74" s="45">
        <v>74627.92</v>
      </c>
      <c r="N74" s="45">
        <v>72585.289999999994</v>
      </c>
      <c r="O74" s="45">
        <v>509284.18</v>
      </c>
      <c r="P74" s="46">
        <f t="shared" si="1"/>
        <v>1051863.69</v>
      </c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  <c r="BF74" s="39"/>
      <c r="BG74" s="39"/>
      <c r="BH74" s="39"/>
      <c r="BI74" s="39"/>
      <c r="BJ74" s="39"/>
      <c r="BK74" s="39"/>
      <c r="BL74" s="39"/>
      <c r="BM74" s="39"/>
      <c r="BN74" s="39"/>
      <c r="BO74" s="39"/>
      <c r="BP74" s="39"/>
      <c r="BQ74" s="39"/>
      <c r="BR74" s="39"/>
      <c r="BS74" s="39"/>
      <c r="BT74" s="39"/>
      <c r="BU74" s="39"/>
      <c r="BV74" s="39"/>
      <c r="BW74" s="39"/>
      <c r="BX74" s="39"/>
    </row>
    <row r="75" spans="1:76" s="47" customFormat="1" ht="47.25" x14ac:dyDescent="0.25">
      <c r="A75" s="43" t="s">
        <v>783</v>
      </c>
      <c r="B75" s="44" t="s">
        <v>603</v>
      </c>
      <c r="C75" s="44" t="s">
        <v>810</v>
      </c>
      <c r="D75" s="43" t="s">
        <v>811</v>
      </c>
      <c r="E75" s="43" t="s">
        <v>812</v>
      </c>
      <c r="F75" s="45">
        <v>152450</v>
      </c>
      <c r="G75" s="46">
        <v>96288</v>
      </c>
      <c r="H75" s="45">
        <v>18562.37</v>
      </c>
      <c r="I75" s="45">
        <v>18805.72</v>
      </c>
      <c r="J75" s="45">
        <v>18278.04</v>
      </c>
      <c r="K75" s="45">
        <v>17699.18</v>
      </c>
      <c r="L75" s="45">
        <v>17118.72</v>
      </c>
      <c r="M75" s="45">
        <v>16538.66</v>
      </c>
      <c r="N75" s="45">
        <v>19.86</v>
      </c>
      <c r="O75" s="45">
        <v>0</v>
      </c>
      <c r="P75" s="46">
        <f t="shared" si="1"/>
        <v>107022.55</v>
      </c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39"/>
      <c r="BP75" s="39"/>
      <c r="BQ75" s="39"/>
      <c r="BR75" s="39"/>
      <c r="BS75" s="39"/>
      <c r="BT75" s="39"/>
      <c r="BU75" s="39"/>
      <c r="BV75" s="39"/>
      <c r="BW75" s="39"/>
      <c r="BX75" s="39"/>
    </row>
    <row r="76" spans="1:76" s="47" customFormat="1" ht="94.5" x14ac:dyDescent="0.25">
      <c r="A76" s="43" t="s">
        <v>786</v>
      </c>
      <c r="B76" s="44" t="s">
        <v>603</v>
      </c>
      <c r="C76" s="44" t="s">
        <v>814</v>
      </c>
      <c r="D76" s="43" t="s">
        <v>815</v>
      </c>
      <c r="E76" s="43" t="s">
        <v>692</v>
      </c>
      <c r="F76" s="45">
        <v>1104130</v>
      </c>
      <c r="G76" s="46">
        <v>639540</v>
      </c>
      <c r="H76" s="45">
        <v>47234.05</v>
      </c>
      <c r="I76" s="45">
        <v>51580.78</v>
      </c>
      <c r="J76" s="45">
        <v>50867.5</v>
      </c>
      <c r="K76" s="45">
        <v>49781.88</v>
      </c>
      <c r="L76" s="45">
        <v>48693.33</v>
      </c>
      <c r="M76" s="45">
        <v>47650.95</v>
      </c>
      <c r="N76" s="45">
        <v>46514.71</v>
      </c>
      <c r="O76" s="45">
        <v>544790.55000000005</v>
      </c>
      <c r="P76" s="46">
        <f t="shared" si="1"/>
        <v>887113.75000000012</v>
      </c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39"/>
      <c r="BV76" s="39"/>
      <c r="BW76" s="39"/>
      <c r="BX76" s="39"/>
    </row>
    <row r="77" spans="1:76" s="47" customFormat="1" ht="63" x14ac:dyDescent="0.25">
      <c r="A77" s="43" t="s">
        <v>790</v>
      </c>
      <c r="B77" s="44" t="s">
        <v>603</v>
      </c>
      <c r="C77" s="44" t="s">
        <v>1004</v>
      </c>
      <c r="D77" s="43" t="s">
        <v>817</v>
      </c>
      <c r="E77" s="43" t="s">
        <v>818</v>
      </c>
      <c r="F77" s="45">
        <v>302670</v>
      </c>
      <c r="G77" s="46">
        <v>34790</v>
      </c>
      <c r="H77" s="45">
        <v>3654.47</v>
      </c>
      <c r="I77" s="45">
        <v>4140.45</v>
      </c>
      <c r="J77" s="45">
        <v>4020.09</v>
      </c>
      <c r="K77" s="45">
        <v>3903.44</v>
      </c>
      <c r="L77" s="45">
        <v>3786.45</v>
      </c>
      <c r="M77" s="45">
        <v>3671.55</v>
      </c>
      <c r="N77" s="45">
        <v>3552.32</v>
      </c>
      <c r="O77" s="45">
        <v>16739.73</v>
      </c>
      <c r="P77" s="46">
        <f t="shared" si="1"/>
        <v>43468.5</v>
      </c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39"/>
      <c r="BG77" s="39"/>
      <c r="BH77" s="39"/>
      <c r="BI77" s="39"/>
      <c r="BJ77" s="39"/>
      <c r="BK77" s="39"/>
      <c r="BL77" s="39"/>
      <c r="BM77" s="39"/>
      <c r="BN77" s="39"/>
      <c r="BO77" s="39"/>
      <c r="BP77" s="39"/>
      <c r="BQ77" s="39"/>
      <c r="BR77" s="39"/>
      <c r="BS77" s="39"/>
      <c r="BT77" s="39"/>
      <c r="BU77" s="39"/>
      <c r="BV77" s="39"/>
      <c r="BW77" s="39"/>
      <c r="BX77" s="39"/>
    </row>
    <row r="78" spans="1:76" s="47" customFormat="1" ht="63" x14ac:dyDescent="0.25">
      <c r="A78" s="43" t="s">
        <v>794</v>
      </c>
      <c r="B78" s="44" t="s">
        <v>603</v>
      </c>
      <c r="C78" s="44" t="s">
        <v>1005</v>
      </c>
      <c r="D78" s="43" t="s">
        <v>817</v>
      </c>
      <c r="E78" s="43" t="s">
        <v>818</v>
      </c>
      <c r="F78" s="45">
        <v>489990</v>
      </c>
      <c r="G78" s="46">
        <v>58163</v>
      </c>
      <c r="H78" s="45">
        <v>6109.66</v>
      </c>
      <c r="I78" s="45">
        <v>6922.14</v>
      </c>
      <c r="J78" s="45">
        <v>6720.94</v>
      </c>
      <c r="K78" s="45">
        <v>6525.89</v>
      </c>
      <c r="L78" s="45">
        <v>6330.31</v>
      </c>
      <c r="M78" s="45">
        <v>6138.22</v>
      </c>
      <c r="N78" s="45">
        <v>5938.88</v>
      </c>
      <c r="O78" s="45">
        <v>27986.04</v>
      </c>
      <c r="P78" s="46">
        <f t="shared" si="1"/>
        <v>72672.079999999987</v>
      </c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39"/>
      <c r="BG78" s="39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39"/>
      <c r="BV78" s="39"/>
      <c r="BW78" s="39"/>
      <c r="BX78" s="39"/>
    </row>
    <row r="79" spans="1:76" s="47" customFormat="1" ht="47.25" x14ac:dyDescent="0.25">
      <c r="A79" s="43" t="s">
        <v>796</v>
      </c>
      <c r="B79" s="44" t="s">
        <v>603</v>
      </c>
      <c r="C79" s="44" t="s">
        <v>821</v>
      </c>
      <c r="D79" s="43" t="s">
        <v>822</v>
      </c>
      <c r="E79" s="43" t="s">
        <v>1006</v>
      </c>
      <c r="F79" s="45">
        <v>632479</v>
      </c>
      <c r="G79" s="46">
        <v>250954</v>
      </c>
      <c r="H79" s="45">
        <v>23294.52</v>
      </c>
      <c r="I79" s="45">
        <v>26276.63</v>
      </c>
      <c r="J79" s="45">
        <v>25555.56</v>
      </c>
      <c r="K79" s="45">
        <v>24862.05</v>
      </c>
      <c r="L79" s="45">
        <v>24166.66</v>
      </c>
      <c r="M79" s="45">
        <v>23489.35</v>
      </c>
      <c r="N79" s="45">
        <v>22774.91</v>
      </c>
      <c r="O79" s="45">
        <v>161427.09</v>
      </c>
      <c r="P79" s="46">
        <f t="shared" si="1"/>
        <v>331846.77</v>
      </c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39"/>
      <c r="BG79" s="39"/>
      <c r="BH79" s="39"/>
      <c r="BI79" s="39"/>
      <c r="BJ79" s="39"/>
      <c r="BK79" s="39"/>
      <c r="BL79" s="39"/>
      <c r="BM79" s="39"/>
      <c r="BN79" s="39"/>
      <c r="BO79" s="39"/>
      <c r="BP79" s="39"/>
      <c r="BQ79" s="39"/>
      <c r="BR79" s="39"/>
      <c r="BS79" s="39"/>
      <c r="BT79" s="39"/>
      <c r="BU79" s="39"/>
      <c r="BV79" s="39"/>
      <c r="BW79" s="39"/>
      <c r="BX79" s="39"/>
    </row>
    <row r="80" spans="1:76" s="47" customFormat="1" ht="47.25" x14ac:dyDescent="0.25">
      <c r="A80" s="43" t="s">
        <v>800</v>
      </c>
      <c r="B80" s="44" t="s">
        <v>603</v>
      </c>
      <c r="C80" s="44" t="s">
        <v>824</v>
      </c>
      <c r="D80" s="43" t="s">
        <v>822</v>
      </c>
      <c r="E80" s="43" t="s">
        <v>1006</v>
      </c>
      <c r="F80" s="45">
        <v>1744521</v>
      </c>
      <c r="G80" s="46">
        <v>1346697</v>
      </c>
      <c r="H80" s="45">
        <v>116897.51</v>
      </c>
      <c r="I80" s="45">
        <v>133416.64000000001</v>
      </c>
      <c r="J80" s="45">
        <v>130104.47</v>
      </c>
      <c r="K80" s="45">
        <v>126919.11</v>
      </c>
      <c r="L80" s="45">
        <v>123725.04</v>
      </c>
      <c r="M80" s="45">
        <v>120614</v>
      </c>
      <c r="N80" s="45">
        <v>117332.48</v>
      </c>
      <c r="O80" s="45">
        <v>846427.25</v>
      </c>
      <c r="P80" s="46">
        <f t="shared" si="1"/>
        <v>1715436.5</v>
      </c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39"/>
      <c r="BG80" s="39"/>
      <c r="BH80" s="39"/>
      <c r="BI80" s="39"/>
      <c r="BJ80" s="39"/>
      <c r="BK80" s="39"/>
      <c r="BL80" s="39"/>
      <c r="BM80" s="39"/>
      <c r="BN80" s="39"/>
      <c r="BO80" s="39"/>
      <c r="BP80" s="39"/>
      <c r="BQ80" s="39"/>
      <c r="BR80" s="39"/>
      <c r="BS80" s="39"/>
      <c r="BT80" s="39"/>
      <c r="BU80" s="39"/>
      <c r="BV80" s="39"/>
      <c r="BW80" s="39"/>
      <c r="BX80" s="39"/>
    </row>
    <row r="81" spans="1:76" s="47" customFormat="1" ht="31.5" x14ac:dyDescent="0.25">
      <c r="A81" s="43" t="s">
        <v>802</v>
      </c>
      <c r="B81" s="44" t="s">
        <v>603</v>
      </c>
      <c r="C81" s="44" t="s">
        <v>826</v>
      </c>
      <c r="D81" s="43" t="s">
        <v>827</v>
      </c>
      <c r="E81" s="43" t="s">
        <v>828</v>
      </c>
      <c r="F81" s="45">
        <v>5861100</v>
      </c>
      <c r="G81" s="46">
        <v>3406679</v>
      </c>
      <c r="H81" s="45">
        <v>660316.97</v>
      </c>
      <c r="I81" s="45">
        <v>696519.12</v>
      </c>
      <c r="J81" s="45">
        <v>674651.61</v>
      </c>
      <c r="K81" s="45">
        <v>573111.47</v>
      </c>
      <c r="L81" s="45">
        <v>415713.87</v>
      </c>
      <c r="M81" s="45">
        <v>299824</v>
      </c>
      <c r="N81" s="45">
        <v>160993.74</v>
      </c>
      <c r="O81" s="45">
        <v>313758.09000000003</v>
      </c>
      <c r="P81" s="46">
        <f t="shared" si="1"/>
        <v>3794888.87</v>
      </c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39"/>
      <c r="BG81" s="39"/>
      <c r="BH81" s="39"/>
      <c r="BI81" s="39"/>
      <c r="BJ81" s="39"/>
      <c r="BK81" s="39"/>
      <c r="BL81" s="39"/>
      <c r="BM81" s="39"/>
      <c r="BN81" s="39"/>
      <c r="BO81" s="39"/>
      <c r="BP81" s="39"/>
      <c r="BQ81" s="39"/>
      <c r="BR81" s="39"/>
      <c r="BS81" s="39"/>
      <c r="BT81" s="39"/>
      <c r="BU81" s="39"/>
      <c r="BV81" s="39"/>
      <c r="BW81" s="39"/>
      <c r="BX81" s="39"/>
    </row>
    <row r="82" spans="1:76" s="47" customFormat="1" ht="47.25" x14ac:dyDescent="0.25">
      <c r="A82" s="43" t="s">
        <v>805</v>
      </c>
      <c r="B82" s="44" t="s">
        <v>603</v>
      </c>
      <c r="C82" s="44" t="s">
        <v>1007</v>
      </c>
      <c r="D82" s="43" t="s">
        <v>830</v>
      </c>
      <c r="E82" s="43" t="s">
        <v>831</v>
      </c>
      <c r="F82" s="45">
        <v>105000</v>
      </c>
      <c r="G82" s="46">
        <v>105000</v>
      </c>
      <c r="H82" s="45">
        <v>4501.62</v>
      </c>
      <c r="I82" s="45">
        <v>10028.790000000001</v>
      </c>
      <c r="J82" s="45">
        <v>9874.8700000000008</v>
      </c>
      <c r="K82" s="45">
        <v>9636.36</v>
      </c>
      <c r="L82" s="45">
        <v>9397.18</v>
      </c>
      <c r="M82" s="45">
        <v>9166.0300000000007</v>
      </c>
      <c r="N82" s="45">
        <v>8918.52</v>
      </c>
      <c r="O82" s="45">
        <v>82351.039999999994</v>
      </c>
      <c r="P82" s="46">
        <f t="shared" si="1"/>
        <v>143874.40999999997</v>
      </c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39"/>
      <c r="BG82" s="39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39"/>
      <c r="BV82" s="39"/>
      <c r="BW82" s="39"/>
      <c r="BX82" s="39"/>
    </row>
    <row r="83" spans="1:76" s="47" customFormat="1" ht="31.5" x14ac:dyDescent="0.25">
      <c r="A83" s="43" t="s">
        <v>809</v>
      </c>
      <c r="B83" s="44" t="s">
        <v>603</v>
      </c>
      <c r="C83" s="44" t="s">
        <v>1008</v>
      </c>
      <c r="D83" s="43" t="s">
        <v>833</v>
      </c>
      <c r="E83" s="43" t="s">
        <v>834</v>
      </c>
      <c r="F83" s="45">
        <v>385955</v>
      </c>
      <c r="G83" s="46">
        <v>385955</v>
      </c>
      <c r="H83" s="45">
        <v>17448.03</v>
      </c>
      <c r="I83" s="45">
        <v>38032.629999999997</v>
      </c>
      <c r="J83" s="45">
        <v>37131.230000000003</v>
      </c>
      <c r="K83" s="45">
        <v>36207.980000000003</v>
      </c>
      <c r="L83" s="45">
        <v>35282.19</v>
      </c>
      <c r="M83" s="45">
        <v>34386.839999999997</v>
      </c>
      <c r="N83" s="45">
        <v>33429.370000000003</v>
      </c>
      <c r="O83" s="45">
        <v>301036.17</v>
      </c>
      <c r="P83" s="46">
        <f t="shared" si="1"/>
        <v>532954.43999999994</v>
      </c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  <c r="BF83" s="39"/>
      <c r="BG83" s="39"/>
      <c r="BH83" s="39"/>
      <c r="BI83" s="39"/>
      <c r="BJ83" s="39"/>
      <c r="BK83" s="39"/>
      <c r="BL83" s="39"/>
      <c r="BM83" s="39"/>
      <c r="BN83" s="39"/>
      <c r="BO83" s="39"/>
      <c r="BP83" s="39"/>
      <c r="BQ83" s="39"/>
      <c r="BR83" s="39"/>
      <c r="BS83" s="39"/>
      <c r="BT83" s="39"/>
      <c r="BU83" s="39"/>
      <c r="BV83" s="39"/>
      <c r="BW83" s="39"/>
      <c r="BX83" s="39"/>
    </row>
    <row r="84" spans="1:76" s="47" customFormat="1" ht="47.25" x14ac:dyDescent="0.25">
      <c r="A84" s="43" t="s">
        <v>813</v>
      </c>
      <c r="B84" s="44" t="s">
        <v>603</v>
      </c>
      <c r="C84" s="44" t="s">
        <v>1009</v>
      </c>
      <c r="D84" s="43" t="s">
        <v>836</v>
      </c>
      <c r="E84" s="43" t="s">
        <v>837</v>
      </c>
      <c r="F84" s="45">
        <v>89093</v>
      </c>
      <c r="G84" s="46">
        <v>89093</v>
      </c>
      <c r="H84" s="45">
        <v>4082.71</v>
      </c>
      <c r="I84" s="45">
        <v>8277.89</v>
      </c>
      <c r="J84" s="45">
        <v>8076.44</v>
      </c>
      <c r="K84" s="45">
        <v>7884.44</v>
      </c>
      <c r="L84" s="45">
        <v>7691.94</v>
      </c>
      <c r="M84" s="45">
        <v>10779.14</v>
      </c>
      <c r="N84" s="45">
        <v>7306.66</v>
      </c>
      <c r="O84" s="45">
        <v>71457.14</v>
      </c>
      <c r="P84" s="46">
        <f t="shared" si="1"/>
        <v>125556.36</v>
      </c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  <c r="BF84" s="39"/>
      <c r="BG84" s="39"/>
      <c r="BH84" s="39"/>
      <c r="BI84" s="39"/>
      <c r="BJ84" s="39"/>
      <c r="BK84" s="39"/>
      <c r="BL84" s="39"/>
      <c r="BM84" s="39"/>
      <c r="BN84" s="39"/>
      <c r="BO84" s="39"/>
      <c r="BP84" s="39"/>
      <c r="BQ84" s="39"/>
      <c r="BR84" s="39"/>
      <c r="BS84" s="39"/>
      <c r="BT84" s="39"/>
      <c r="BU84" s="39"/>
      <c r="BV84" s="39"/>
      <c r="BW84" s="39"/>
      <c r="BX84" s="39"/>
    </row>
    <row r="85" spans="1:76" s="47" customFormat="1" ht="31.5" x14ac:dyDescent="0.25">
      <c r="A85" s="43" t="s">
        <v>816</v>
      </c>
      <c r="B85" s="44" t="s">
        <v>603</v>
      </c>
      <c r="C85" s="44" t="s">
        <v>1010</v>
      </c>
      <c r="D85" s="43" t="s">
        <v>836</v>
      </c>
      <c r="E85" s="43" t="s">
        <v>839</v>
      </c>
      <c r="F85" s="45">
        <v>110174</v>
      </c>
      <c r="G85" s="46">
        <v>110174</v>
      </c>
      <c r="H85" s="45">
        <v>1979.04</v>
      </c>
      <c r="I85" s="45">
        <v>11119.8</v>
      </c>
      <c r="J85" s="45">
        <v>13115.54</v>
      </c>
      <c r="K85" s="45">
        <v>12762.55</v>
      </c>
      <c r="L85" s="45">
        <v>12408.62</v>
      </c>
      <c r="M85" s="45">
        <v>12061.9</v>
      </c>
      <c r="N85" s="45">
        <v>11700.22</v>
      </c>
      <c r="O85" s="45">
        <v>64910.06</v>
      </c>
      <c r="P85" s="46">
        <f t="shared" si="1"/>
        <v>140057.72999999998</v>
      </c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39"/>
      <c r="BG85" s="39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39"/>
      <c r="BV85" s="39"/>
      <c r="BW85" s="39"/>
      <c r="BX85" s="39"/>
    </row>
    <row r="86" spans="1:76" s="47" customFormat="1" ht="63" x14ac:dyDescent="0.25">
      <c r="A86" s="43" t="s">
        <v>819</v>
      </c>
      <c r="B86" s="44" t="s">
        <v>603</v>
      </c>
      <c r="C86" s="44" t="s">
        <v>1011</v>
      </c>
      <c r="D86" s="43" t="s">
        <v>841</v>
      </c>
      <c r="E86" s="43" t="s">
        <v>842</v>
      </c>
      <c r="F86" s="45">
        <v>127410</v>
      </c>
      <c r="G86" s="46">
        <v>127410</v>
      </c>
      <c r="H86" s="45">
        <v>6973.59</v>
      </c>
      <c r="I86" s="45">
        <v>11895.91</v>
      </c>
      <c r="J86" s="45">
        <v>11604.33</v>
      </c>
      <c r="K86" s="45">
        <v>11326.47</v>
      </c>
      <c r="L86" s="45">
        <v>11047.86</v>
      </c>
      <c r="M86" s="45">
        <v>7506.27</v>
      </c>
      <c r="N86" s="45">
        <v>10490.25</v>
      </c>
      <c r="O86" s="45">
        <v>102430.88</v>
      </c>
      <c r="P86" s="46">
        <f t="shared" si="1"/>
        <v>173275.56</v>
      </c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  <c r="BF86" s="39"/>
      <c r="BG86" s="39"/>
      <c r="BH86" s="39"/>
      <c r="BI86" s="39"/>
      <c r="BJ86" s="39"/>
      <c r="BK86" s="39"/>
      <c r="BL86" s="39"/>
      <c r="BM86" s="39"/>
      <c r="BN86" s="39"/>
      <c r="BO86" s="39"/>
      <c r="BP86" s="39"/>
      <c r="BQ86" s="39"/>
      <c r="BR86" s="39"/>
      <c r="BS86" s="39"/>
      <c r="BT86" s="39"/>
      <c r="BU86" s="39"/>
      <c r="BV86" s="39"/>
      <c r="BW86" s="39"/>
      <c r="BX86" s="39"/>
    </row>
    <row r="87" spans="1:76" s="47" customFormat="1" ht="31.5" x14ac:dyDescent="0.25">
      <c r="A87" s="43" t="s">
        <v>820</v>
      </c>
      <c r="B87" s="44" t="s">
        <v>603</v>
      </c>
      <c r="C87" s="48" t="s">
        <v>1012</v>
      </c>
      <c r="D87" s="49" t="s">
        <v>841</v>
      </c>
      <c r="E87" s="49" t="s">
        <v>842</v>
      </c>
      <c r="F87" s="45">
        <v>68951</v>
      </c>
      <c r="G87" s="46">
        <v>68951</v>
      </c>
      <c r="H87" s="45">
        <v>3766.63</v>
      </c>
      <c r="I87" s="45">
        <v>6438.5</v>
      </c>
      <c r="J87" s="45">
        <v>6280.69</v>
      </c>
      <c r="K87" s="45">
        <v>6130.32</v>
      </c>
      <c r="L87" s="45">
        <v>5979.49</v>
      </c>
      <c r="M87" s="45">
        <v>5834.07</v>
      </c>
      <c r="N87" s="45">
        <v>5677.71</v>
      </c>
      <c r="O87" s="45">
        <v>55439.38</v>
      </c>
      <c r="P87" s="46">
        <f t="shared" si="1"/>
        <v>95546.79</v>
      </c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/>
      <c r="AM87" s="39"/>
      <c r="AN87" s="39"/>
      <c r="AO87" s="39"/>
      <c r="AP87" s="39"/>
      <c r="AQ87" s="39"/>
      <c r="AR87" s="39"/>
      <c r="AS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  <c r="BF87" s="39"/>
      <c r="BG87" s="39"/>
      <c r="BH87" s="39"/>
      <c r="BI87" s="39"/>
      <c r="BJ87" s="39"/>
      <c r="BK87" s="39"/>
      <c r="BL87" s="39"/>
      <c r="BM87" s="39"/>
      <c r="BN87" s="39"/>
      <c r="BO87" s="39"/>
      <c r="BP87" s="39"/>
      <c r="BQ87" s="39"/>
      <c r="BR87" s="39"/>
      <c r="BS87" s="39"/>
      <c r="BT87" s="39"/>
      <c r="BU87" s="39"/>
      <c r="BV87" s="39"/>
      <c r="BW87" s="39"/>
      <c r="BX87" s="39"/>
    </row>
    <row r="88" spans="1:76" s="47" customFormat="1" ht="94.5" x14ac:dyDescent="0.25">
      <c r="A88" s="43" t="s">
        <v>823</v>
      </c>
      <c r="B88" s="44" t="s">
        <v>603</v>
      </c>
      <c r="C88" s="44" t="s">
        <v>1013</v>
      </c>
      <c r="D88" s="43" t="s">
        <v>845</v>
      </c>
      <c r="E88" s="43" t="s">
        <v>846</v>
      </c>
      <c r="F88" s="45">
        <v>136879</v>
      </c>
      <c r="G88" s="46">
        <v>136879</v>
      </c>
      <c r="H88" s="45">
        <v>3774.35</v>
      </c>
      <c r="I88" s="45">
        <v>11088.26</v>
      </c>
      <c r="J88" s="45">
        <v>16613.91</v>
      </c>
      <c r="K88" s="45">
        <v>16163.71</v>
      </c>
      <c r="L88" s="45">
        <v>15712.27</v>
      </c>
      <c r="M88" s="45">
        <v>15270.21</v>
      </c>
      <c r="N88" s="45">
        <v>14808.78</v>
      </c>
      <c r="O88" s="45">
        <v>83330.84</v>
      </c>
      <c r="P88" s="46">
        <f t="shared" si="1"/>
        <v>176762.33</v>
      </c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  <c r="BF88" s="39"/>
      <c r="BG88" s="39"/>
      <c r="BH88" s="39"/>
      <c r="BI88" s="39"/>
      <c r="BJ88" s="39"/>
      <c r="BK88" s="39"/>
      <c r="BL88" s="39"/>
      <c r="BM88" s="39"/>
      <c r="BN88" s="39"/>
      <c r="BO88" s="39"/>
      <c r="BP88" s="39"/>
      <c r="BQ88" s="39"/>
      <c r="BR88" s="39"/>
      <c r="BS88" s="39"/>
      <c r="BT88" s="39"/>
      <c r="BU88" s="39"/>
      <c r="BV88" s="39"/>
      <c r="BW88" s="39"/>
      <c r="BX88" s="39"/>
    </row>
    <row r="89" spans="1:76" s="47" customFormat="1" ht="63" x14ac:dyDescent="0.25">
      <c r="A89" s="43" t="s">
        <v>825</v>
      </c>
      <c r="B89" s="44" t="s">
        <v>603</v>
      </c>
      <c r="C89" s="44" t="s">
        <v>1014</v>
      </c>
      <c r="D89" s="43" t="s">
        <v>848</v>
      </c>
      <c r="E89" s="43" t="s">
        <v>849</v>
      </c>
      <c r="F89" s="45">
        <v>307500</v>
      </c>
      <c r="G89" s="46">
        <v>257952</v>
      </c>
      <c r="H89" s="45">
        <v>9073.6</v>
      </c>
      <c r="I89" s="45">
        <v>15221.89</v>
      </c>
      <c r="J89" s="45">
        <v>26318.01</v>
      </c>
      <c r="K89" s="45">
        <v>25653.84</v>
      </c>
      <c r="L89" s="45">
        <v>24978.29</v>
      </c>
      <c r="M89" s="45">
        <v>24327.24</v>
      </c>
      <c r="N89" s="45">
        <v>23626.28</v>
      </c>
      <c r="O89" s="45">
        <v>230910.05</v>
      </c>
      <c r="P89" s="46">
        <f t="shared" si="1"/>
        <v>380109.2</v>
      </c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  <c r="BF89" s="39"/>
      <c r="BG89" s="39"/>
      <c r="BH89" s="39"/>
      <c r="BI89" s="39"/>
      <c r="BJ89" s="39"/>
      <c r="BK89" s="39"/>
      <c r="BL89" s="39"/>
      <c r="BM89" s="39"/>
      <c r="BN89" s="39"/>
      <c r="BO89" s="39"/>
      <c r="BP89" s="39"/>
      <c r="BQ89" s="39"/>
      <c r="BR89" s="39"/>
      <c r="BS89" s="39"/>
      <c r="BT89" s="39"/>
      <c r="BU89" s="39"/>
      <c r="BV89" s="39"/>
      <c r="BW89" s="39"/>
      <c r="BX89" s="39"/>
    </row>
    <row r="90" spans="1:76" s="47" customFormat="1" ht="63" x14ac:dyDescent="0.25">
      <c r="A90" s="43" t="s">
        <v>829</v>
      </c>
      <c r="B90" s="44" t="s">
        <v>603</v>
      </c>
      <c r="C90" s="44" t="s">
        <v>1015</v>
      </c>
      <c r="D90" s="43" t="s">
        <v>848</v>
      </c>
      <c r="E90" s="43" t="s">
        <v>851</v>
      </c>
      <c r="F90" s="45">
        <v>327351</v>
      </c>
      <c r="G90" s="46">
        <v>327351</v>
      </c>
      <c r="H90" s="45">
        <v>15149.04</v>
      </c>
      <c r="I90" s="45">
        <v>24540.45</v>
      </c>
      <c r="J90" s="45">
        <v>24018.25</v>
      </c>
      <c r="K90" s="45">
        <v>23388.51</v>
      </c>
      <c r="L90" s="45">
        <v>22757.05</v>
      </c>
      <c r="M90" s="45">
        <v>22139.85</v>
      </c>
      <c r="N90" s="45">
        <v>21493.27</v>
      </c>
      <c r="O90" s="45">
        <v>132806.9</v>
      </c>
      <c r="P90" s="46">
        <f t="shared" si="1"/>
        <v>286293.31999999995</v>
      </c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  <c r="BF90" s="39"/>
      <c r="BG90" s="39"/>
      <c r="BH90" s="39"/>
      <c r="BI90" s="39"/>
      <c r="BJ90" s="39"/>
      <c r="BK90" s="39"/>
      <c r="BL90" s="39"/>
      <c r="BM90" s="39"/>
      <c r="BN90" s="39"/>
      <c r="BO90" s="39"/>
      <c r="BP90" s="39"/>
      <c r="BQ90" s="39"/>
      <c r="BR90" s="39"/>
      <c r="BS90" s="39"/>
      <c r="BT90" s="39"/>
      <c r="BU90" s="39"/>
      <c r="BV90" s="39"/>
      <c r="BW90" s="39"/>
      <c r="BX90" s="39"/>
    </row>
    <row r="91" spans="1:76" ht="78.75" x14ac:dyDescent="0.25">
      <c r="A91" s="43" t="s">
        <v>832</v>
      </c>
      <c r="B91" s="44" t="s">
        <v>603</v>
      </c>
      <c r="C91" s="44" t="s">
        <v>1016</v>
      </c>
      <c r="D91" s="43" t="s">
        <v>853</v>
      </c>
      <c r="E91" s="49" t="s">
        <v>854</v>
      </c>
      <c r="F91" s="45">
        <v>451040</v>
      </c>
      <c r="G91" s="46">
        <v>451040</v>
      </c>
      <c r="H91" s="45">
        <v>12943.18</v>
      </c>
      <c r="I91" s="45">
        <v>24081.8</v>
      </c>
      <c r="J91" s="45">
        <v>43634.67</v>
      </c>
      <c r="K91" s="45">
        <v>42612.160000000003</v>
      </c>
      <c r="L91" s="45">
        <v>41572.47</v>
      </c>
      <c r="M91" s="45">
        <v>40570.51</v>
      </c>
      <c r="N91" s="45">
        <v>39491.67</v>
      </c>
      <c r="O91" s="45">
        <v>392961.42</v>
      </c>
      <c r="P91" s="46">
        <f t="shared" si="1"/>
        <v>637867.88</v>
      </c>
    </row>
    <row r="92" spans="1:76" ht="63" x14ac:dyDescent="0.25">
      <c r="A92" s="43" t="s">
        <v>835</v>
      </c>
      <c r="B92" s="44" t="s">
        <v>603</v>
      </c>
      <c r="C92" s="44" t="s">
        <v>1017</v>
      </c>
      <c r="D92" s="51" t="s">
        <v>856</v>
      </c>
      <c r="E92" s="52" t="s">
        <v>857</v>
      </c>
      <c r="F92" s="45">
        <v>296350</v>
      </c>
      <c r="G92" s="46">
        <v>296350</v>
      </c>
      <c r="H92" s="45">
        <v>8725.67</v>
      </c>
      <c r="I92" s="45">
        <v>13805.08</v>
      </c>
      <c r="J92" s="45">
        <v>30769.56</v>
      </c>
      <c r="K92" s="45">
        <v>30027.02</v>
      </c>
      <c r="L92" s="45">
        <v>29228.35</v>
      </c>
      <c r="M92" s="45">
        <v>28459.18</v>
      </c>
      <c r="N92" s="45">
        <v>27629.9</v>
      </c>
      <c r="O92" s="45">
        <v>273789.24</v>
      </c>
      <c r="P92" s="46">
        <f t="shared" si="1"/>
        <v>442434</v>
      </c>
    </row>
    <row r="93" spans="1:76" ht="47.25" x14ac:dyDescent="0.25">
      <c r="A93" s="43" t="s">
        <v>838</v>
      </c>
      <c r="B93" s="44" t="s">
        <v>603</v>
      </c>
      <c r="C93" s="53" t="s">
        <v>1018</v>
      </c>
      <c r="D93" s="51" t="s">
        <v>859</v>
      </c>
      <c r="E93" s="52" t="s">
        <v>860</v>
      </c>
      <c r="F93" s="54">
        <v>587705</v>
      </c>
      <c r="G93" s="46">
        <v>587705</v>
      </c>
      <c r="H93" s="45">
        <v>17750</v>
      </c>
      <c r="I93" s="45">
        <v>30663.72</v>
      </c>
      <c r="J93" s="45">
        <v>55595.19</v>
      </c>
      <c r="K93" s="45">
        <v>62585.98</v>
      </c>
      <c r="L93" s="45">
        <v>60837.34</v>
      </c>
      <c r="M93" s="45">
        <v>59155.68</v>
      </c>
      <c r="N93" s="45">
        <v>57337.61</v>
      </c>
      <c r="O93" s="45">
        <v>578021.1</v>
      </c>
      <c r="P93" s="46">
        <f>SUM(H93:O93)</f>
        <v>921946.62</v>
      </c>
    </row>
    <row r="94" spans="1:76" ht="47.25" x14ac:dyDescent="0.25">
      <c r="A94" s="43" t="s">
        <v>840</v>
      </c>
      <c r="B94" s="44" t="s">
        <v>603</v>
      </c>
      <c r="C94" s="53" t="s">
        <v>1019</v>
      </c>
      <c r="D94" s="55" t="s">
        <v>862</v>
      </c>
      <c r="E94" s="55" t="s">
        <v>863</v>
      </c>
      <c r="F94" s="54">
        <v>170638</v>
      </c>
      <c r="G94" s="46">
        <v>170638</v>
      </c>
      <c r="H94" s="45">
        <v>5216.45</v>
      </c>
      <c r="I94" s="45">
        <v>8729.58</v>
      </c>
      <c r="J94" s="45">
        <v>16691.95</v>
      </c>
      <c r="K94" s="45">
        <v>18987.46</v>
      </c>
      <c r="L94" s="45">
        <v>18437.3</v>
      </c>
      <c r="M94" s="45">
        <v>17905.73</v>
      </c>
      <c r="N94" s="45">
        <v>17336.25</v>
      </c>
      <c r="O94" s="45">
        <v>155459.39000000001</v>
      </c>
      <c r="P94" s="46">
        <f t="shared" ref="P94:P103" si="2">SUM(H94:O94)</f>
        <v>258764.11000000002</v>
      </c>
    </row>
    <row r="95" spans="1:76" ht="63" x14ac:dyDescent="0.25">
      <c r="A95" s="43" t="s">
        <v>843</v>
      </c>
      <c r="B95" s="44" t="s">
        <v>603</v>
      </c>
      <c r="C95" s="53" t="s">
        <v>1020</v>
      </c>
      <c r="D95" s="55" t="s">
        <v>862</v>
      </c>
      <c r="E95" s="55" t="s">
        <v>747</v>
      </c>
      <c r="F95" s="54">
        <v>105221</v>
      </c>
      <c r="G95" s="46">
        <v>105221</v>
      </c>
      <c r="H95" s="45">
        <v>2949.05</v>
      </c>
      <c r="I95" s="45">
        <v>4955.08</v>
      </c>
      <c r="J95" s="45">
        <v>12165.61</v>
      </c>
      <c r="K95" s="45">
        <v>19013.009999999998</v>
      </c>
      <c r="L95" s="45">
        <v>18330.810000000001</v>
      </c>
      <c r="M95" s="45">
        <v>17656.11</v>
      </c>
      <c r="N95" s="45">
        <v>16965.509999999998</v>
      </c>
      <c r="O95" s="45">
        <v>43167.44</v>
      </c>
      <c r="P95" s="46">
        <f t="shared" si="2"/>
        <v>135202.62</v>
      </c>
    </row>
    <row r="96" spans="1:76" ht="47.25" x14ac:dyDescent="0.25">
      <c r="A96" s="43" t="s">
        <v>844</v>
      </c>
      <c r="B96" s="44" t="s">
        <v>603</v>
      </c>
      <c r="C96" s="53" t="s">
        <v>1021</v>
      </c>
      <c r="D96" s="55" t="s">
        <v>862</v>
      </c>
      <c r="E96" s="55" t="s">
        <v>747</v>
      </c>
      <c r="F96" s="54">
        <v>78399</v>
      </c>
      <c r="G96" s="46">
        <v>78399</v>
      </c>
      <c r="H96" s="45">
        <v>2191.94</v>
      </c>
      <c r="I96" s="45">
        <v>3691.98</v>
      </c>
      <c r="J96" s="45">
        <v>9062.5</v>
      </c>
      <c r="K96" s="45">
        <v>14166.77</v>
      </c>
      <c r="L96" s="45">
        <v>13658.45</v>
      </c>
      <c r="M96" s="45">
        <v>13155.72</v>
      </c>
      <c r="N96" s="45">
        <v>12641.14</v>
      </c>
      <c r="O96" s="45">
        <v>32164.44</v>
      </c>
      <c r="P96" s="46">
        <f t="shared" si="2"/>
        <v>100732.94</v>
      </c>
    </row>
    <row r="97" spans="1:76" ht="63" x14ac:dyDescent="0.25">
      <c r="A97" s="43" t="s">
        <v>847</v>
      </c>
      <c r="B97" s="44" t="s">
        <v>603</v>
      </c>
      <c r="C97" s="53" t="s">
        <v>1022</v>
      </c>
      <c r="D97" s="55" t="s">
        <v>862</v>
      </c>
      <c r="E97" s="55" t="s">
        <v>747</v>
      </c>
      <c r="F97" s="54">
        <v>57832</v>
      </c>
      <c r="G97" s="46">
        <v>57832</v>
      </c>
      <c r="H97" s="45">
        <v>1629.01</v>
      </c>
      <c r="I97" s="45">
        <v>2723.44</v>
      </c>
      <c r="J97" s="45">
        <v>6675.37</v>
      </c>
      <c r="K97" s="45">
        <v>10452.19</v>
      </c>
      <c r="L97" s="45">
        <v>10077.15</v>
      </c>
      <c r="M97" s="45">
        <v>9706.24</v>
      </c>
      <c r="N97" s="45">
        <v>9326.58</v>
      </c>
      <c r="O97" s="45">
        <v>23730.77</v>
      </c>
      <c r="P97" s="46">
        <f t="shared" si="2"/>
        <v>74320.75</v>
      </c>
    </row>
    <row r="98" spans="1:76" ht="47.25" x14ac:dyDescent="0.25">
      <c r="A98" s="43" t="s">
        <v>850</v>
      </c>
      <c r="B98" s="44" t="s">
        <v>603</v>
      </c>
      <c r="C98" s="53" t="s">
        <v>1023</v>
      </c>
      <c r="D98" s="55" t="s">
        <v>1024</v>
      </c>
      <c r="E98" s="55" t="s">
        <v>1025</v>
      </c>
      <c r="F98" s="54">
        <v>75107</v>
      </c>
      <c r="G98" s="46">
        <v>52575</v>
      </c>
      <c r="H98" s="45">
        <v>2031.24</v>
      </c>
      <c r="I98" s="45">
        <v>2799.68</v>
      </c>
      <c r="J98" s="45">
        <v>4345.51</v>
      </c>
      <c r="K98" s="45">
        <v>8817.4</v>
      </c>
      <c r="L98" s="45">
        <v>8492.83</v>
      </c>
      <c r="M98" s="45">
        <v>8168.42</v>
      </c>
      <c r="N98" s="45">
        <v>7833.51</v>
      </c>
      <c r="O98" s="45">
        <v>30116.18</v>
      </c>
      <c r="P98" s="46">
        <f t="shared" si="2"/>
        <v>72604.77</v>
      </c>
    </row>
    <row r="99" spans="1:76" ht="63" x14ac:dyDescent="0.25">
      <c r="A99" s="43" t="s">
        <v>852</v>
      </c>
      <c r="B99" s="44" t="s">
        <v>603</v>
      </c>
      <c r="C99" s="53" t="s">
        <v>1026</v>
      </c>
      <c r="D99" s="55" t="s">
        <v>1024</v>
      </c>
      <c r="E99" s="55" t="s">
        <v>1025</v>
      </c>
      <c r="F99" s="54">
        <v>144778</v>
      </c>
      <c r="G99" s="46">
        <v>144778</v>
      </c>
      <c r="H99" s="45">
        <v>5652.49</v>
      </c>
      <c r="I99" s="45">
        <v>7709.61</v>
      </c>
      <c r="J99" s="45">
        <v>10710.47</v>
      </c>
      <c r="K99" s="45">
        <v>19328.09</v>
      </c>
      <c r="L99" s="45">
        <v>18702.39</v>
      </c>
      <c r="M99" s="45">
        <v>18083.46</v>
      </c>
      <c r="N99" s="45">
        <v>17431.52</v>
      </c>
      <c r="O99" s="45">
        <v>116636.66</v>
      </c>
      <c r="P99" s="46">
        <f t="shared" si="2"/>
        <v>214254.69</v>
      </c>
    </row>
    <row r="100" spans="1:76" ht="47.25" x14ac:dyDescent="0.25">
      <c r="A100" s="43" t="s">
        <v>855</v>
      </c>
      <c r="B100" s="44" t="s">
        <v>603</v>
      </c>
      <c r="C100" s="53" t="s">
        <v>1027</v>
      </c>
      <c r="D100" s="55" t="s">
        <v>1028</v>
      </c>
      <c r="E100" s="55" t="s">
        <v>782</v>
      </c>
      <c r="F100" s="54">
        <v>85648</v>
      </c>
      <c r="G100" s="46">
        <v>85648</v>
      </c>
      <c r="H100" s="45">
        <v>3115.38</v>
      </c>
      <c r="I100" s="45">
        <v>4370.5</v>
      </c>
      <c r="J100" s="45">
        <v>7349.09</v>
      </c>
      <c r="K100" s="45">
        <v>15975.46</v>
      </c>
      <c r="L100" s="45">
        <v>15375.15</v>
      </c>
      <c r="M100" s="45">
        <v>14773</v>
      </c>
      <c r="N100" s="45">
        <v>14155.83</v>
      </c>
      <c r="O100" s="45">
        <v>38827</v>
      </c>
      <c r="P100" s="46">
        <f t="shared" si="2"/>
        <v>113941.41</v>
      </c>
    </row>
    <row r="101" spans="1:76" ht="63" x14ac:dyDescent="0.25">
      <c r="A101" s="43" t="s">
        <v>858</v>
      </c>
      <c r="B101" s="44" t="s">
        <v>603</v>
      </c>
      <c r="C101" s="53" t="s">
        <v>1029</v>
      </c>
      <c r="D101" s="55" t="s">
        <v>1028</v>
      </c>
      <c r="E101" s="55" t="s">
        <v>1025</v>
      </c>
      <c r="F101" s="54">
        <v>98623</v>
      </c>
      <c r="G101" s="46">
        <v>98623</v>
      </c>
      <c r="H101" s="45">
        <v>3660.2</v>
      </c>
      <c r="I101" s="45">
        <v>5246.16</v>
      </c>
      <c r="J101" s="45">
        <v>9205.02</v>
      </c>
      <c r="K101" s="45">
        <v>12911.22</v>
      </c>
      <c r="L101" s="45">
        <v>12487.23</v>
      </c>
      <c r="M101" s="45">
        <v>12074</v>
      </c>
      <c r="N101" s="45">
        <v>11638.71</v>
      </c>
      <c r="O101" s="45">
        <v>77876.179999999993</v>
      </c>
      <c r="P101" s="46">
        <f t="shared" si="2"/>
        <v>145098.72</v>
      </c>
    </row>
    <row r="102" spans="1:76" ht="63" x14ac:dyDescent="0.25">
      <c r="A102" s="43" t="s">
        <v>861</v>
      </c>
      <c r="B102" s="44" t="s">
        <v>603</v>
      </c>
      <c r="C102" s="53" t="s">
        <v>1030</v>
      </c>
      <c r="D102" s="55" t="s">
        <v>1028</v>
      </c>
      <c r="E102" s="55" t="s">
        <v>1025</v>
      </c>
      <c r="F102" s="54">
        <v>134350</v>
      </c>
      <c r="G102" s="46">
        <v>134350</v>
      </c>
      <c r="H102" s="45">
        <v>4989.2299999999996</v>
      </c>
      <c r="I102" s="45">
        <v>7146.63</v>
      </c>
      <c r="J102" s="45">
        <v>12574.77</v>
      </c>
      <c r="K102" s="45">
        <v>17583.61</v>
      </c>
      <c r="L102" s="45">
        <v>17006.189999999999</v>
      </c>
      <c r="M102" s="45">
        <v>16443.41</v>
      </c>
      <c r="N102" s="45">
        <v>15850.6</v>
      </c>
      <c r="O102" s="45">
        <v>106058.43</v>
      </c>
      <c r="P102" s="46">
        <f t="shared" si="2"/>
        <v>197652.87</v>
      </c>
    </row>
    <row r="103" spans="1:76" x14ac:dyDescent="0.25">
      <c r="A103" s="43" t="s">
        <v>864</v>
      </c>
      <c r="B103" s="44" t="s">
        <v>603</v>
      </c>
      <c r="C103" s="53" t="s">
        <v>1031</v>
      </c>
      <c r="D103" s="55" t="s">
        <v>1032</v>
      </c>
      <c r="E103" s="55" t="s">
        <v>1033</v>
      </c>
      <c r="F103" s="54">
        <v>203159</v>
      </c>
      <c r="G103" s="46">
        <v>203159</v>
      </c>
      <c r="H103" s="45">
        <v>46895.94</v>
      </c>
      <c r="I103" s="45">
        <v>87784.49</v>
      </c>
      <c r="J103" s="45">
        <v>84304.06</v>
      </c>
      <c r="K103" s="45">
        <v>123.28</v>
      </c>
      <c r="L103" s="45">
        <v>0</v>
      </c>
      <c r="M103" s="45">
        <v>0</v>
      </c>
      <c r="N103" s="45">
        <v>0</v>
      </c>
      <c r="O103" s="50">
        <v>0</v>
      </c>
      <c r="P103" s="46">
        <f t="shared" si="2"/>
        <v>219107.77</v>
      </c>
    </row>
    <row r="104" spans="1:76" x14ac:dyDescent="0.25">
      <c r="A104" s="203" t="s">
        <v>865</v>
      </c>
      <c r="B104" s="203"/>
      <c r="C104" s="203"/>
      <c r="D104" s="204"/>
      <c r="E104" s="204"/>
      <c r="F104" s="56">
        <f t="shared" ref="F104:P104" si="3">SUM(F9:F103)</f>
        <v>64207388</v>
      </c>
      <c r="G104" s="56">
        <f t="shared" si="3"/>
        <v>47144328</v>
      </c>
      <c r="H104" s="56">
        <f t="shared" si="3"/>
        <v>4550202.2</v>
      </c>
      <c r="I104" s="56">
        <f t="shared" si="3"/>
        <v>5123126.2500000009</v>
      </c>
      <c r="J104" s="56">
        <f t="shared" si="3"/>
        <v>5073567.7400000012</v>
      </c>
      <c r="K104" s="56">
        <f t="shared" si="3"/>
        <v>4778387.9100000011</v>
      </c>
      <c r="L104" s="56">
        <f t="shared" si="3"/>
        <v>4444352.9100000011</v>
      </c>
      <c r="M104" s="56">
        <f t="shared" si="3"/>
        <v>4122098.7400000007</v>
      </c>
      <c r="N104" s="56">
        <f t="shared" si="3"/>
        <v>3722637.9800000004</v>
      </c>
      <c r="O104" s="56">
        <f t="shared" si="3"/>
        <v>29282468.829999998</v>
      </c>
      <c r="P104" s="56">
        <f t="shared" si="3"/>
        <v>61096842.559999943</v>
      </c>
    </row>
    <row r="105" spans="1:76" x14ac:dyDescent="0.25">
      <c r="A105" s="202" t="s">
        <v>866</v>
      </c>
      <c r="B105" s="202"/>
      <c r="C105" s="202"/>
      <c r="D105" s="202"/>
      <c r="E105" s="202"/>
      <c r="F105" s="202"/>
      <c r="G105" s="202"/>
      <c r="H105" s="202"/>
      <c r="I105" s="202"/>
      <c r="J105" s="202"/>
      <c r="K105" s="202"/>
      <c r="L105" s="202"/>
      <c r="M105" s="202"/>
      <c r="N105" s="202"/>
      <c r="O105" s="202"/>
      <c r="P105" s="202"/>
    </row>
    <row r="106" spans="1:76" s="47" customFormat="1" ht="47.25" x14ac:dyDescent="0.25">
      <c r="A106" s="43" t="s">
        <v>602</v>
      </c>
      <c r="B106" s="44" t="s">
        <v>603</v>
      </c>
      <c r="C106" s="44" t="s">
        <v>867</v>
      </c>
      <c r="D106" s="43" t="s">
        <v>868</v>
      </c>
      <c r="E106" s="57" t="s">
        <v>869</v>
      </c>
      <c r="F106" s="58">
        <v>506490</v>
      </c>
      <c r="G106" s="59">
        <v>151940</v>
      </c>
      <c r="H106" s="60">
        <v>55095.57</v>
      </c>
      <c r="I106" s="60">
        <v>53844.38</v>
      </c>
      <c r="J106" s="60">
        <v>52098.23</v>
      </c>
      <c r="K106" s="60">
        <v>97.160000000000011</v>
      </c>
      <c r="L106" s="60">
        <v>0</v>
      </c>
      <c r="M106" s="60">
        <v>0</v>
      </c>
      <c r="N106" s="60">
        <v>0</v>
      </c>
      <c r="O106" s="60">
        <v>0</v>
      </c>
      <c r="P106" s="46">
        <f>SUM(H106:O106)</f>
        <v>161135.34</v>
      </c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  <c r="BF106" s="39"/>
      <c r="BG106" s="39"/>
      <c r="BH106" s="39"/>
      <c r="BI106" s="39"/>
      <c r="BJ106" s="39"/>
      <c r="BK106" s="39"/>
      <c r="BL106" s="39"/>
      <c r="BM106" s="39"/>
      <c r="BN106" s="39"/>
      <c r="BO106" s="39"/>
      <c r="BP106" s="39"/>
      <c r="BQ106" s="39"/>
      <c r="BR106" s="39"/>
      <c r="BS106" s="39"/>
      <c r="BT106" s="39"/>
      <c r="BU106" s="39"/>
      <c r="BV106" s="39"/>
      <c r="BW106" s="39"/>
      <c r="BX106" s="39"/>
    </row>
    <row r="107" spans="1:76" s="47" customFormat="1" ht="47.25" x14ac:dyDescent="0.25">
      <c r="A107" s="43" t="s">
        <v>604</v>
      </c>
      <c r="B107" s="44" t="s">
        <v>603</v>
      </c>
      <c r="C107" s="44" t="s">
        <v>870</v>
      </c>
      <c r="D107" s="43" t="s">
        <v>871</v>
      </c>
      <c r="E107" s="57" t="s">
        <v>620</v>
      </c>
      <c r="F107" s="58">
        <v>429707</v>
      </c>
      <c r="G107" s="59">
        <v>7052</v>
      </c>
      <c r="H107" s="60">
        <v>7146.14</v>
      </c>
      <c r="I107" s="60">
        <v>0</v>
      </c>
      <c r="J107" s="60">
        <v>0</v>
      </c>
      <c r="K107" s="60">
        <v>0</v>
      </c>
      <c r="L107" s="60">
        <v>0</v>
      </c>
      <c r="M107" s="60">
        <v>0</v>
      </c>
      <c r="N107" s="60">
        <v>0</v>
      </c>
      <c r="O107" s="60">
        <v>0</v>
      </c>
      <c r="P107" s="46">
        <f t="shared" ref="P107:P117" si="4">SUM(H107:O107)</f>
        <v>7146.14</v>
      </c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  <c r="BF107" s="39"/>
      <c r="BG107" s="39"/>
      <c r="BH107" s="39"/>
      <c r="BI107" s="39"/>
      <c r="BJ107" s="39"/>
      <c r="BK107" s="39"/>
      <c r="BL107" s="39"/>
      <c r="BM107" s="39"/>
      <c r="BN107" s="39"/>
      <c r="BO107" s="39"/>
      <c r="BP107" s="39"/>
      <c r="BQ107" s="39"/>
      <c r="BR107" s="39"/>
      <c r="BS107" s="39"/>
      <c r="BT107" s="39"/>
      <c r="BU107" s="39"/>
      <c r="BV107" s="39"/>
      <c r="BW107" s="39"/>
      <c r="BX107" s="39"/>
    </row>
    <row r="108" spans="1:76" s="47" customFormat="1" ht="78.75" x14ac:dyDescent="0.25">
      <c r="A108" s="43" t="s">
        <v>606</v>
      </c>
      <c r="B108" s="44" t="s">
        <v>603</v>
      </c>
      <c r="C108" s="44" t="s">
        <v>872</v>
      </c>
      <c r="D108" s="43" t="s">
        <v>873</v>
      </c>
      <c r="E108" s="57" t="s">
        <v>874</v>
      </c>
      <c r="F108" s="58">
        <v>249000</v>
      </c>
      <c r="G108" s="59">
        <v>80982</v>
      </c>
      <c r="H108" s="60">
        <v>16657.599999999999</v>
      </c>
      <c r="I108" s="60">
        <v>16660.98</v>
      </c>
      <c r="J108" s="60">
        <v>16211.37</v>
      </c>
      <c r="K108" s="60">
        <v>15767.57</v>
      </c>
      <c r="L108" s="60">
        <v>15322.55</v>
      </c>
      <c r="M108" s="60">
        <v>7518.56</v>
      </c>
      <c r="N108" s="60">
        <v>0</v>
      </c>
      <c r="O108" s="45">
        <v>0</v>
      </c>
      <c r="P108" s="46">
        <f>SUM(H108:O108)</f>
        <v>88138.63</v>
      </c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  <c r="BF108" s="39"/>
      <c r="BG108" s="39"/>
      <c r="BH108" s="39"/>
      <c r="BI108" s="39"/>
      <c r="BJ108" s="39"/>
      <c r="BK108" s="39"/>
      <c r="BL108" s="39"/>
      <c r="BM108" s="39"/>
      <c r="BN108" s="39"/>
      <c r="BO108" s="39"/>
      <c r="BP108" s="39"/>
      <c r="BQ108" s="39"/>
      <c r="BR108" s="39"/>
      <c r="BS108" s="39"/>
      <c r="BT108" s="39"/>
      <c r="BU108" s="39"/>
      <c r="BV108" s="39"/>
      <c r="BW108" s="39"/>
      <c r="BX108" s="39"/>
    </row>
    <row r="109" spans="1:76" s="47" customFormat="1" ht="135" customHeight="1" x14ac:dyDescent="0.25">
      <c r="A109" s="43" t="s">
        <v>609</v>
      </c>
      <c r="B109" s="44" t="s">
        <v>603</v>
      </c>
      <c r="C109" s="44" t="s">
        <v>875</v>
      </c>
      <c r="D109" s="43" t="s">
        <v>876</v>
      </c>
      <c r="E109" s="57" t="s">
        <v>877</v>
      </c>
      <c r="F109" s="58">
        <v>67400</v>
      </c>
      <c r="G109" s="59">
        <v>56482</v>
      </c>
      <c r="H109" s="60">
        <v>8785.84</v>
      </c>
      <c r="I109" s="60">
        <v>8921.7099999999991</v>
      </c>
      <c r="J109" s="60">
        <v>8670.3799999999992</v>
      </c>
      <c r="K109" s="60">
        <v>8423.7999999999993</v>
      </c>
      <c r="L109" s="60">
        <v>8176.52</v>
      </c>
      <c r="M109" s="60">
        <v>7930.61</v>
      </c>
      <c r="N109" s="60">
        <v>7681.68</v>
      </c>
      <c r="O109" s="45">
        <v>5602.4</v>
      </c>
      <c r="P109" s="46">
        <f t="shared" si="4"/>
        <v>64192.94</v>
      </c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39"/>
      <c r="AM109" s="39"/>
      <c r="AN109" s="39"/>
      <c r="AO109" s="39"/>
      <c r="AP109" s="39"/>
      <c r="AQ109" s="39"/>
      <c r="AR109" s="39"/>
      <c r="AS109" s="39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  <c r="BF109" s="39"/>
      <c r="BG109" s="39"/>
      <c r="BH109" s="39"/>
      <c r="BI109" s="39"/>
      <c r="BJ109" s="39"/>
      <c r="BK109" s="39"/>
      <c r="BL109" s="39"/>
      <c r="BM109" s="39"/>
      <c r="BN109" s="39"/>
      <c r="BO109" s="39"/>
      <c r="BP109" s="39"/>
      <c r="BQ109" s="39"/>
      <c r="BR109" s="39"/>
      <c r="BS109" s="39"/>
      <c r="BT109" s="39"/>
      <c r="BU109" s="39"/>
      <c r="BV109" s="39"/>
      <c r="BW109" s="39"/>
      <c r="BX109" s="39"/>
    </row>
    <row r="110" spans="1:76" s="47" customFormat="1" ht="78.75" x14ac:dyDescent="0.25">
      <c r="A110" s="43" t="s">
        <v>612</v>
      </c>
      <c r="B110" s="44" t="s">
        <v>603</v>
      </c>
      <c r="C110" s="44" t="s">
        <v>878</v>
      </c>
      <c r="D110" s="43" t="s">
        <v>876</v>
      </c>
      <c r="E110" s="57" t="s">
        <v>877</v>
      </c>
      <c r="F110" s="58">
        <v>69210</v>
      </c>
      <c r="G110" s="59">
        <v>58001</v>
      </c>
      <c r="H110" s="60">
        <v>9022.1200000000008</v>
      </c>
      <c r="I110" s="60">
        <v>9161.6299999999992</v>
      </c>
      <c r="J110" s="60">
        <v>8903.56</v>
      </c>
      <c r="K110" s="60">
        <v>8650.33</v>
      </c>
      <c r="L110" s="60">
        <v>8396.42</v>
      </c>
      <c r="M110" s="60">
        <v>8143.91</v>
      </c>
      <c r="N110" s="60">
        <v>7888.25</v>
      </c>
      <c r="O110" s="45">
        <v>5753.08</v>
      </c>
      <c r="P110" s="46">
        <f t="shared" si="4"/>
        <v>65919.3</v>
      </c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  <c r="BF110" s="39"/>
      <c r="BG110" s="39"/>
      <c r="BH110" s="39"/>
      <c r="BI110" s="39"/>
      <c r="BJ110" s="39"/>
      <c r="BK110" s="39"/>
      <c r="BL110" s="39"/>
      <c r="BM110" s="39"/>
      <c r="BN110" s="39"/>
      <c r="BO110" s="39"/>
      <c r="BP110" s="39"/>
      <c r="BQ110" s="39"/>
      <c r="BR110" s="39"/>
      <c r="BS110" s="39"/>
      <c r="BT110" s="39"/>
      <c r="BU110" s="39"/>
      <c r="BV110" s="39"/>
      <c r="BW110" s="39"/>
      <c r="BX110" s="39"/>
    </row>
    <row r="111" spans="1:76" s="47" customFormat="1" ht="31.5" x14ac:dyDescent="0.25">
      <c r="A111" s="43" t="s">
        <v>614</v>
      </c>
      <c r="B111" s="44" t="s">
        <v>603</v>
      </c>
      <c r="C111" s="44" t="s">
        <v>879</v>
      </c>
      <c r="D111" s="43" t="s">
        <v>880</v>
      </c>
      <c r="E111" s="57" t="s">
        <v>881</v>
      </c>
      <c r="F111" s="58">
        <v>373233</v>
      </c>
      <c r="G111" s="59">
        <v>325622</v>
      </c>
      <c r="H111" s="60">
        <v>24683.25</v>
      </c>
      <c r="I111" s="60">
        <v>26429.759999999998</v>
      </c>
      <c r="J111" s="60">
        <v>25857.75</v>
      </c>
      <c r="K111" s="60">
        <v>25315.17</v>
      </c>
      <c r="L111" s="60">
        <v>24771.13</v>
      </c>
      <c r="M111" s="60">
        <v>24249.040000000001</v>
      </c>
      <c r="N111" s="60">
        <v>23682.26</v>
      </c>
      <c r="O111" s="45">
        <v>266569.21999999997</v>
      </c>
      <c r="P111" s="46">
        <f t="shared" si="4"/>
        <v>441557.57999999996</v>
      </c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39"/>
      <c r="AP111" s="39"/>
      <c r="AQ111" s="39"/>
      <c r="AR111" s="39"/>
      <c r="AS111" s="39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  <c r="BF111" s="39"/>
      <c r="BG111" s="39"/>
      <c r="BH111" s="39"/>
      <c r="BI111" s="39"/>
      <c r="BJ111" s="39"/>
      <c r="BK111" s="39"/>
      <c r="BL111" s="39"/>
      <c r="BM111" s="39"/>
      <c r="BN111" s="39"/>
      <c r="BO111" s="39"/>
      <c r="BP111" s="39"/>
      <c r="BQ111" s="39"/>
      <c r="BR111" s="39"/>
      <c r="BS111" s="39"/>
      <c r="BT111" s="39"/>
      <c r="BU111" s="39"/>
      <c r="BV111" s="39"/>
      <c r="BW111" s="39"/>
      <c r="BX111" s="39"/>
    </row>
    <row r="112" spans="1:76" s="47" customFormat="1" ht="31.5" x14ac:dyDescent="0.25">
      <c r="A112" s="43" t="s">
        <v>615</v>
      </c>
      <c r="B112" s="44" t="s">
        <v>603</v>
      </c>
      <c r="C112" s="44" t="s">
        <v>882</v>
      </c>
      <c r="D112" s="43" t="s">
        <v>883</v>
      </c>
      <c r="E112" s="57" t="s">
        <v>884</v>
      </c>
      <c r="F112" s="58">
        <v>272598</v>
      </c>
      <c r="G112" s="59">
        <v>239252</v>
      </c>
      <c r="H112" s="60">
        <v>17611.189999999999</v>
      </c>
      <c r="I112" s="60">
        <v>18898.09</v>
      </c>
      <c r="J112" s="60">
        <v>18496.32</v>
      </c>
      <c r="K112" s="60">
        <v>18116.18</v>
      </c>
      <c r="L112" s="60">
        <v>17735.009999999998</v>
      </c>
      <c r="M112" s="60">
        <v>17370.29</v>
      </c>
      <c r="N112" s="60">
        <v>16972.2</v>
      </c>
      <c r="O112" s="45">
        <v>203348.54</v>
      </c>
      <c r="P112" s="46">
        <f t="shared" si="4"/>
        <v>328547.82</v>
      </c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  <c r="BF112" s="39"/>
      <c r="BG112" s="39"/>
      <c r="BH112" s="39"/>
      <c r="BI112" s="39"/>
      <c r="BJ112" s="39"/>
      <c r="BK112" s="39"/>
      <c r="BL112" s="39"/>
      <c r="BM112" s="39"/>
      <c r="BN112" s="39"/>
      <c r="BO112" s="39"/>
      <c r="BP112" s="39"/>
      <c r="BQ112" s="39"/>
      <c r="BR112" s="39"/>
      <c r="BS112" s="39"/>
      <c r="BT112" s="39"/>
      <c r="BU112" s="39"/>
      <c r="BV112" s="39"/>
      <c r="BW112" s="39"/>
      <c r="BX112" s="39"/>
    </row>
    <row r="113" spans="1:116" s="47" customFormat="1" ht="47.25" x14ac:dyDescent="0.25">
      <c r="A113" s="43" t="s">
        <v>616</v>
      </c>
      <c r="B113" s="44" t="s">
        <v>603</v>
      </c>
      <c r="C113" s="44" t="s">
        <v>885</v>
      </c>
      <c r="D113" s="43" t="s">
        <v>886</v>
      </c>
      <c r="E113" s="57" t="s">
        <v>887</v>
      </c>
      <c r="F113" s="58">
        <v>150209</v>
      </c>
      <c r="G113" s="59">
        <v>102000</v>
      </c>
      <c r="H113" s="60">
        <v>8929.07</v>
      </c>
      <c r="I113" s="60">
        <v>9687.0300000000007</v>
      </c>
      <c r="J113" s="60">
        <v>9445.1</v>
      </c>
      <c r="K113" s="60">
        <v>9213.52</v>
      </c>
      <c r="L113" s="60">
        <v>8981.2800000000007</v>
      </c>
      <c r="M113" s="60">
        <v>8756.17</v>
      </c>
      <c r="N113" s="60">
        <v>8516.48</v>
      </c>
      <c r="O113" s="45">
        <v>72423.95</v>
      </c>
      <c r="P113" s="46">
        <f t="shared" si="4"/>
        <v>135952.59999999998</v>
      </c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39"/>
      <c r="AM113" s="39"/>
      <c r="AN113" s="39"/>
      <c r="AO113" s="39"/>
      <c r="AP113" s="39"/>
      <c r="AQ113" s="39"/>
      <c r="AR113" s="39"/>
      <c r="AS113" s="39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  <c r="BF113" s="39"/>
      <c r="BG113" s="39"/>
      <c r="BH113" s="39"/>
      <c r="BI113" s="39"/>
      <c r="BJ113" s="39"/>
      <c r="BK113" s="39"/>
      <c r="BL113" s="39"/>
      <c r="BM113" s="39"/>
      <c r="BN113" s="39"/>
      <c r="BO113" s="39"/>
      <c r="BP113" s="39"/>
      <c r="BQ113" s="39"/>
      <c r="BR113" s="39"/>
      <c r="BS113" s="39"/>
      <c r="BT113" s="39"/>
      <c r="BU113" s="39"/>
      <c r="BV113" s="39"/>
      <c r="BW113" s="39"/>
      <c r="BX113" s="39"/>
    </row>
    <row r="114" spans="1:116" s="47" customFormat="1" ht="31.5" x14ac:dyDescent="0.25">
      <c r="A114" s="43" t="s">
        <v>619</v>
      </c>
      <c r="B114" s="44" t="s">
        <v>603</v>
      </c>
      <c r="C114" s="101" t="s">
        <v>1034</v>
      </c>
      <c r="D114" s="43" t="s">
        <v>888</v>
      </c>
      <c r="E114" s="57" t="s">
        <v>889</v>
      </c>
      <c r="F114" s="58">
        <v>554574</v>
      </c>
      <c r="G114" s="59">
        <v>510432</v>
      </c>
      <c r="H114" s="60">
        <v>35319.589999999997</v>
      </c>
      <c r="I114" s="60">
        <v>38405.129999999997</v>
      </c>
      <c r="J114" s="60">
        <v>37852.550000000003</v>
      </c>
      <c r="K114" s="60">
        <v>37089.99</v>
      </c>
      <c r="L114" s="60">
        <v>36325.33</v>
      </c>
      <c r="M114" s="60">
        <v>35603.06</v>
      </c>
      <c r="N114" s="60">
        <v>34794.959999999999</v>
      </c>
      <c r="O114" s="45">
        <v>516054.6</v>
      </c>
      <c r="P114" s="46">
        <f t="shared" si="4"/>
        <v>771445.21</v>
      </c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39"/>
      <c r="AM114" s="39"/>
      <c r="AN114" s="39"/>
      <c r="AO114" s="39"/>
      <c r="AP114" s="39"/>
      <c r="AQ114" s="39"/>
      <c r="AR114" s="39"/>
      <c r="AS114" s="39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  <c r="BF114" s="39"/>
      <c r="BG114" s="39"/>
      <c r="BH114" s="39"/>
      <c r="BI114" s="39"/>
      <c r="BJ114" s="39"/>
      <c r="BK114" s="39"/>
      <c r="BL114" s="39"/>
      <c r="BM114" s="39"/>
      <c r="BN114" s="39"/>
      <c r="BO114" s="39"/>
      <c r="BP114" s="39"/>
      <c r="BQ114" s="39"/>
      <c r="BR114" s="39"/>
      <c r="BS114" s="39"/>
      <c r="BT114" s="39"/>
      <c r="BU114" s="39"/>
      <c r="BV114" s="39"/>
      <c r="BW114" s="39"/>
      <c r="BX114" s="39"/>
    </row>
    <row r="115" spans="1:116" s="47" customFormat="1" ht="31.5" x14ac:dyDescent="0.25">
      <c r="A115" s="43" t="s">
        <v>621</v>
      </c>
      <c r="B115" s="44" t="s">
        <v>603</v>
      </c>
      <c r="C115" s="101" t="s">
        <v>1035</v>
      </c>
      <c r="D115" s="43" t="s">
        <v>890</v>
      </c>
      <c r="E115" s="57" t="s">
        <v>891</v>
      </c>
      <c r="F115" s="58">
        <v>387000</v>
      </c>
      <c r="G115" s="59">
        <v>307135</v>
      </c>
      <c r="H115" s="60">
        <v>21075.84</v>
      </c>
      <c r="I115" s="60">
        <v>24335.759999999998</v>
      </c>
      <c r="J115" s="60">
        <v>23801.71</v>
      </c>
      <c r="K115" s="60">
        <v>23299.37</v>
      </c>
      <c r="L115" s="60">
        <v>22795.69</v>
      </c>
      <c r="M115" s="60">
        <v>22316.799999999999</v>
      </c>
      <c r="N115" s="60">
        <v>21787.599999999999</v>
      </c>
      <c r="O115" s="45">
        <v>290201.13</v>
      </c>
      <c r="P115" s="46">
        <f t="shared" si="4"/>
        <v>449613.9</v>
      </c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  <c r="BF115" s="39"/>
      <c r="BG115" s="39"/>
      <c r="BH115" s="39"/>
      <c r="BI115" s="39"/>
      <c r="BJ115" s="39"/>
      <c r="BK115" s="39"/>
      <c r="BL115" s="39"/>
      <c r="BM115" s="39"/>
      <c r="BN115" s="39"/>
      <c r="BO115" s="39"/>
      <c r="BP115" s="39"/>
      <c r="BQ115" s="39"/>
      <c r="BR115" s="39"/>
      <c r="BS115" s="39"/>
      <c r="BT115" s="39"/>
      <c r="BU115" s="39"/>
      <c r="BV115" s="39"/>
      <c r="BW115" s="39"/>
      <c r="BX115" s="39"/>
    </row>
    <row r="116" spans="1:116" s="47" customFormat="1" ht="31.5" x14ac:dyDescent="0.25">
      <c r="A116" s="43" t="s">
        <v>624</v>
      </c>
      <c r="B116" s="44" t="s">
        <v>603</v>
      </c>
      <c r="C116" s="101" t="s">
        <v>1036</v>
      </c>
      <c r="D116" s="43" t="s">
        <v>892</v>
      </c>
      <c r="E116" s="57" t="s">
        <v>893</v>
      </c>
      <c r="F116" s="58">
        <v>422549</v>
      </c>
      <c r="G116" s="59">
        <v>233376</v>
      </c>
      <c r="H116" s="60">
        <v>17458.400000000001</v>
      </c>
      <c r="I116" s="60">
        <v>19070.810000000001</v>
      </c>
      <c r="J116" s="60">
        <v>18801.75</v>
      </c>
      <c r="K116" s="60">
        <v>18389.7</v>
      </c>
      <c r="L116" s="60">
        <v>17976.52</v>
      </c>
      <c r="M116" s="60">
        <v>17581.73</v>
      </c>
      <c r="N116" s="60">
        <v>17149.61</v>
      </c>
      <c r="O116" s="45">
        <v>207758.75</v>
      </c>
      <c r="P116" s="46">
        <f t="shared" si="4"/>
        <v>334187.27</v>
      </c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  <c r="BF116" s="39"/>
      <c r="BG116" s="39"/>
      <c r="BH116" s="39"/>
      <c r="BI116" s="39"/>
      <c r="BJ116" s="39"/>
      <c r="BK116" s="39"/>
      <c r="BL116" s="39"/>
      <c r="BM116" s="39"/>
      <c r="BN116" s="39"/>
      <c r="BO116" s="39"/>
      <c r="BP116" s="39"/>
      <c r="BQ116" s="39"/>
      <c r="BR116" s="39"/>
      <c r="BS116" s="39"/>
      <c r="BT116" s="39"/>
      <c r="BU116" s="39"/>
      <c r="BV116" s="39"/>
      <c r="BW116" s="39"/>
      <c r="BX116" s="39"/>
    </row>
    <row r="117" spans="1:116" s="47" customFormat="1" ht="47.25" x14ac:dyDescent="0.25">
      <c r="A117" s="43" t="s">
        <v>626</v>
      </c>
      <c r="B117" s="44" t="s">
        <v>603</v>
      </c>
      <c r="C117" s="44" t="s">
        <v>894</v>
      </c>
      <c r="D117" s="43" t="s">
        <v>895</v>
      </c>
      <c r="E117" s="57" t="s">
        <v>896</v>
      </c>
      <c r="F117" s="58">
        <v>2279588</v>
      </c>
      <c r="G117" s="59">
        <v>986860</v>
      </c>
      <c r="H117" s="60">
        <v>82552.289999999994</v>
      </c>
      <c r="I117" s="60">
        <v>88025.4</v>
      </c>
      <c r="J117" s="60">
        <v>86010.53</v>
      </c>
      <c r="K117" s="60">
        <v>84084.27</v>
      </c>
      <c r="L117" s="60">
        <v>82152.7</v>
      </c>
      <c r="M117" s="60">
        <v>80283.28</v>
      </c>
      <c r="N117" s="60">
        <v>78286.960000000006</v>
      </c>
      <c r="O117" s="45">
        <v>705637.65</v>
      </c>
      <c r="P117" s="46">
        <f t="shared" si="4"/>
        <v>1287033.08</v>
      </c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  <c r="BF117" s="39"/>
      <c r="BG117" s="39"/>
      <c r="BH117" s="39"/>
      <c r="BI117" s="39"/>
      <c r="BJ117" s="39"/>
      <c r="BK117" s="39"/>
      <c r="BL117" s="39"/>
      <c r="BM117" s="39"/>
      <c r="BN117" s="39"/>
      <c r="BO117" s="39"/>
      <c r="BP117" s="39"/>
      <c r="BQ117" s="39"/>
      <c r="BR117" s="39"/>
      <c r="BS117" s="39"/>
      <c r="BT117" s="39"/>
      <c r="BU117" s="39"/>
      <c r="BV117" s="39"/>
      <c r="BW117" s="39"/>
      <c r="BX117" s="39"/>
    </row>
    <row r="118" spans="1:116" x14ac:dyDescent="0.25">
      <c r="A118" s="203" t="s">
        <v>897</v>
      </c>
      <c r="B118" s="203"/>
      <c r="C118" s="203"/>
      <c r="D118" s="203"/>
      <c r="E118" s="203"/>
      <c r="F118" s="56">
        <f>SUM(F106:F117)</f>
        <v>5761558</v>
      </c>
      <c r="G118" s="56">
        <f t="shared" ref="G118:N118" si="5">SUM(G106:G117)</f>
        <v>3059134</v>
      </c>
      <c r="H118" s="56">
        <f t="shared" si="5"/>
        <v>304336.89999999997</v>
      </c>
      <c r="I118" s="56">
        <f t="shared" si="5"/>
        <v>313440.68000000005</v>
      </c>
      <c r="J118" s="56">
        <f t="shared" si="5"/>
        <v>306149.25</v>
      </c>
      <c r="K118" s="56">
        <f t="shared" si="5"/>
        <v>248447.06</v>
      </c>
      <c r="L118" s="56">
        <f t="shared" si="5"/>
        <v>242633.14999999997</v>
      </c>
      <c r="M118" s="56">
        <f t="shared" si="5"/>
        <v>229753.45</v>
      </c>
      <c r="N118" s="56">
        <f t="shared" si="5"/>
        <v>216760</v>
      </c>
      <c r="O118" s="56">
        <f>SUM(O106:O117)</f>
        <v>2273349.3199999998</v>
      </c>
      <c r="P118" s="56">
        <f>SUM(P106:P117)</f>
        <v>4134869.81</v>
      </c>
    </row>
    <row r="121" spans="1:116" x14ac:dyDescent="0.25">
      <c r="A121" s="181" t="s">
        <v>898</v>
      </c>
      <c r="B121" s="182"/>
      <c r="C121" s="182"/>
      <c r="D121" s="182"/>
      <c r="E121" s="182"/>
      <c r="F121" s="182"/>
      <c r="G121" s="183"/>
      <c r="H121" s="61">
        <f>SUM(H118,H104)</f>
        <v>4854539.1000000006</v>
      </c>
      <c r="I121" s="61">
        <f t="shared" ref="I121:P121" si="6">SUM(I118,I104)</f>
        <v>5436566.9300000006</v>
      </c>
      <c r="J121" s="61">
        <f t="shared" si="6"/>
        <v>5379716.9900000012</v>
      </c>
      <c r="K121" s="61">
        <f t="shared" si="6"/>
        <v>5026834.9700000007</v>
      </c>
      <c r="L121" s="61">
        <f t="shared" si="6"/>
        <v>4686986.0600000015</v>
      </c>
      <c r="M121" s="61">
        <f t="shared" si="6"/>
        <v>4351852.1900000004</v>
      </c>
      <c r="N121" s="61">
        <f t="shared" si="6"/>
        <v>3939397.9800000004</v>
      </c>
      <c r="O121" s="61">
        <f t="shared" si="6"/>
        <v>31555818.149999999</v>
      </c>
      <c r="P121" s="61">
        <f t="shared" si="6"/>
        <v>65231712.369999945</v>
      </c>
    </row>
    <row r="124" spans="1:116" x14ac:dyDescent="0.25">
      <c r="A124" s="184" t="s">
        <v>899</v>
      </c>
      <c r="B124" s="185"/>
      <c r="C124" s="185"/>
      <c r="D124" s="185"/>
      <c r="E124" s="185"/>
      <c r="F124" s="185"/>
      <c r="G124" s="186"/>
      <c r="H124" s="102">
        <f t="shared" ref="H124:N124" si="7">H121/$O$126</f>
        <v>0.11259975940562837</v>
      </c>
      <c r="I124" s="102">
        <f t="shared" si="7"/>
        <v>0.12609974205596483</v>
      </c>
      <c r="J124" s="102">
        <f t="shared" si="7"/>
        <v>0.12478112262899918</v>
      </c>
      <c r="K124" s="102">
        <f t="shared" si="7"/>
        <v>0.11659611685768462</v>
      </c>
      <c r="L124" s="102">
        <f t="shared" si="7"/>
        <v>0.10871341064974308</v>
      </c>
      <c r="M124" s="102">
        <f t="shared" si="7"/>
        <v>0.10094006855622131</v>
      </c>
      <c r="N124" s="102">
        <f t="shared" si="7"/>
        <v>9.1373301484175593E-2</v>
      </c>
      <c r="O124" s="62" t="s">
        <v>900</v>
      </c>
      <c r="P124" s="62" t="s">
        <v>900</v>
      </c>
    </row>
    <row r="125" spans="1:116" x14ac:dyDescent="0.25">
      <c r="A125" s="63"/>
      <c r="B125" s="64"/>
      <c r="C125" s="64"/>
      <c r="D125" s="64"/>
    </row>
    <row r="126" spans="1:116" x14ac:dyDescent="0.25">
      <c r="A126" s="187" t="s">
        <v>901</v>
      </c>
      <c r="B126" s="188"/>
      <c r="C126" s="188"/>
      <c r="D126" s="188"/>
      <c r="E126" s="188"/>
      <c r="F126" s="188"/>
      <c r="G126" s="189"/>
      <c r="O126" s="196">
        <v>43113228</v>
      </c>
      <c r="P126" s="197"/>
      <c r="DL126" s="65" t="s">
        <v>902</v>
      </c>
    </row>
    <row r="127" spans="1:116" x14ac:dyDescent="0.25">
      <c r="A127" s="190"/>
      <c r="B127" s="191"/>
      <c r="C127" s="191"/>
      <c r="D127" s="191"/>
      <c r="E127" s="191"/>
      <c r="F127" s="191"/>
      <c r="G127" s="192"/>
      <c r="M127" s="103"/>
      <c r="N127" s="104"/>
      <c r="O127" s="198"/>
      <c r="P127" s="199"/>
    </row>
    <row r="128" spans="1:116" x14ac:dyDescent="0.25">
      <c r="A128" s="193"/>
      <c r="B128" s="194"/>
      <c r="C128" s="194"/>
      <c r="D128" s="194"/>
      <c r="E128" s="194"/>
      <c r="F128" s="194"/>
      <c r="G128" s="195"/>
      <c r="M128" s="103"/>
      <c r="N128" s="104"/>
      <c r="O128" s="200"/>
      <c r="P128" s="201"/>
    </row>
    <row r="129" spans="1:16" x14ac:dyDescent="0.25">
      <c r="M129" s="103"/>
      <c r="N129" s="103"/>
    </row>
    <row r="131" spans="1:16" s="111" customFormat="1" x14ac:dyDescent="0.25">
      <c r="A131" s="105"/>
      <c r="B131" s="106"/>
      <c r="C131" s="107"/>
      <c r="D131" s="107"/>
      <c r="E131" s="108"/>
      <c r="F131" s="109"/>
      <c r="G131" s="110"/>
    </row>
    <row r="132" spans="1:16" s="111" customFormat="1" x14ac:dyDescent="0.25">
      <c r="A132" s="107"/>
      <c r="B132" s="107"/>
      <c r="C132" s="112"/>
      <c r="D132" s="107"/>
      <c r="E132" s="108"/>
      <c r="F132" s="109"/>
      <c r="G132" s="110"/>
    </row>
    <row r="133" spans="1:16" s="114" customFormat="1" ht="18" x14ac:dyDescent="0.25">
      <c r="A133" s="113"/>
      <c r="B133" s="176" t="s">
        <v>1061</v>
      </c>
      <c r="C133" s="176"/>
      <c r="D133" s="176"/>
      <c r="E133" s="176"/>
      <c r="F133" s="176"/>
      <c r="G133" s="176"/>
      <c r="H133" s="176"/>
      <c r="I133" s="176"/>
      <c r="J133" s="176"/>
      <c r="K133" s="176"/>
      <c r="L133" s="176"/>
      <c r="M133" s="176"/>
      <c r="N133" s="176"/>
      <c r="O133" s="176"/>
      <c r="P133" s="176"/>
    </row>
    <row r="134" spans="1:16" x14ac:dyDescent="0.25">
      <c r="A134" s="66"/>
      <c r="B134" s="66"/>
      <c r="C134" s="69"/>
      <c r="D134" s="66"/>
      <c r="E134" s="47"/>
      <c r="F134" s="67"/>
      <c r="G134" s="68"/>
    </row>
    <row r="135" spans="1:16" ht="18" x14ac:dyDescent="0.25">
      <c r="A135" s="70"/>
      <c r="B135" s="71"/>
      <c r="C135" s="70"/>
      <c r="D135" s="72"/>
      <c r="E135" s="73"/>
      <c r="F135" s="72"/>
      <c r="K135" s="74"/>
    </row>
  </sheetData>
  <mergeCells count="21">
    <mergeCell ref="P6:P7"/>
    <mergeCell ref="A8:P8"/>
    <mergeCell ref="A104:E104"/>
    <mergeCell ref="A105:P105"/>
    <mergeCell ref="A118:E118"/>
    <mergeCell ref="B133:P133"/>
    <mergeCell ref="I1:P2"/>
    <mergeCell ref="A4:P4"/>
    <mergeCell ref="A5:P5"/>
    <mergeCell ref="A6:A7"/>
    <mergeCell ref="B6:B7"/>
    <mergeCell ref="C6:C7"/>
    <mergeCell ref="D6:D7"/>
    <mergeCell ref="E6:E7"/>
    <mergeCell ref="F6:F7"/>
    <mergeCell ref="G6:G7"/>
    <mergeCell ref="A121:G121"/>
    <mergeCell ref="A124:G124"/>
    <mergeCell ref="A126:G128"/>
    <mergeCell ref="O126:P128"/>
    <mergeCell ref="H6:O6"/>
  </mergeCells>
  <pageMargins left="0.7" right="0.7" top="0.75" bottom="0.75" header="0.3" footer="0.3"/>
  <pageSetup paperSize="9"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1.pielikums_kopsavilkums</vt:lpstr>
      <vt:lpstr>2.pielikums_izdevumi_pa_EKK</vt:lpstr>
      <vt:lpstr>3.pielikums_Saistību apmērs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Uģis Kesners</cp:lastModifiedBy>
  <cp:lastPrinted>2023-03-31T08:54:59Z</cp:lastPrinted>
  <dcterms:created xsi:type="dcterms:W3CDTF">2000-12-02T14:17:49Z</dcterms:created>
  <dcterms:modified xsi:type="dcterms:W3CDTF">2023-04-18T10:29:28Z</dcterms:modified>
</cp:coreProperties>
</file>