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390"/>
  </bookViews>
  <sheets>
    <sheet name="Saraksts" sheetId="2" r:id="rId1"/>
  </sheets>
  <definedNames>
    <definedName name="_xlnm.Print_Titles" localSheetId="0">Saraksts!$4:$5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8" i="2" l="1"/>
  <c r="H62" i="2"/>
  <c r="G62" i="2"/>
  <c r="I62" i="2"/>
  <c r="J62" i="2"/>
  <c r="F62" i="2"/>
  <c r="F59" i="2"/>
  <c r="G59" i="2"/>
  <c r="H59" i="2"/>
  <c r="I59" i="2"/>
  <c r="J59" i="2"/>
  <c r="A64" i="2"/>
  <c r="A65" i="2" s="1"/>
  <c r="A66" i="2" s="1"/>
  <c r="A67" i="2" s="1"/>
  <c r="A68" i="2" s="1"/>
  <c r="G41" i="2" l="1"/>
  <c r="H41" i="2"/>
  <c r="I41" i="2"/>
  <c r="J41" i="2"/>
  <c r="F41" i="2"/>
  <c r="G18" i="2" l="1"/>
  <c r="H18" i="2"/>
  <c r="I18" i="2"/>
  <c r="J18" i="2"/>
  <c r="G69" i="2" l="1"/>
  <c r="H69" i="2"/>
  <c r="I69" i="2"/>
  <c r="J69" i="2"/>
  <c r="F69" i="2"/>
  <c r="A84" i="2"/>
  <c r="A85" i="2" s="1"/>
  <c r="A86" i="2" s="1"/>
  <c r="A87" i="2" s="1"/>
  <c r="A71" i="2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43" i="2"/>
  <c r="A44" i="2" s="1"/>
  <c r="A45" i="2" s="1"/>
  <c r="A46" i="2" s="1"/>
  <c r="A47" i="2" s="1"/>
  <c r="A48" i="2" s="1"/>
  <c r="G82" i="2"/>
  <c r="H82" i="2"/>
  <c r="I82" i="2"/>
  <c r="J82" i="2"/>
  <c r="F82" i="2"/>
  <c r="G55" i="2"/>
  <c r="H55" i="2"/>
  <c r="I55" i="2"/>
  <c r="J55" i="2"/>
  <c r="F55" i="2"/>
  <c r="G51" i="2"/>
  <c r="H51" i="2"/>
  <c r="I51" i="2"/>
  <c r="J51" i="2"/>
  <c r="F51" i="2"/>
  <c r="G49" i="2"/>
  <c r="H49" i="2"/>
  <c r="I49" i="2"/>
  <c r="J49" i="2"/>
  <c r="F49" i="2"/>
  <c r="G39" i="2"/>
  <c r="H39" i="2"/>
  <c r="I39" i="2"/>
  <c r="J39" i="2"/>
  <c r="F39" i="2"/>
  <c r="G14" i="2"/>
  <c r="H14" i="2"/>
  <c r="I14" i="2"/>
  <c r="J14" i="2"/>
  <c r="F14" i="2"/>
  <c r="G10" i="2"/>
  <c r="H10" i="2"/>
  <c r="I10" i="2"/>
  <c r="J10" i="2"/>
  <c r="F10" i="2"/>
  <c r="G7" i="2"/>
  <c r="H7" i="2"/>
  <c r="I7" i="2"/>
  <c r="J7" i="2"/>
  <c r="F7" i="2"/>
  <c r="F6" i="2" l="1"/>
  <c r="I6" i="2"/>
  <c r="J6" i="2"/>
  <c r="H6" i="2"/>
  <c r="G6" i="2"/>
</calcChain>
</file>

<file path=xl/sharedStrings.xml><?xml version="1.0" encoding="utf-8"?>
<sst xmlns="http://schemas.openxmlformats.org/spreadsheetml/2006/main" count="280" uniqueCount="174">
  <si>
    <t>Neatkarīgo institūciju iesniegtie pieprasījumi prioritārajiem pasākumiem</t>
  </si>
  <si>
    <t>Prioritāra pasākuma kods</t>
  </si>
  <si>
    <t>Prioritāra pasākuma nosaukums</t>
  </si>
  <si>
    <t>turpmākā laikposmā līdz pasākuma pabeigšanai 
(ja tas ir terminēts)</t>
  </si>
  <si>
    <t>turpmāk katru gadu
(ja pasākums nav terminēts)</t>
  </si>
  <si>
    <t>Pasākuma pabeigšanas gads
(ja tas ir terminēts)</t>
  </si>
  <si>
    <t>Kopā (visi prioritārie pasākumi):</t>
  </si>
  <si>
    <r>
      <t xml:space="preserve">Papildu nepieciešamais finansējums, </t>
    </r>
    <r>
      <rPr>
        <i/>
        <sz val="8"/>
        <color theme="1"/>
        <rFont val="Arial"/>
        <family val="2"/>
        <charset val="186"/>
      </rPr>
      <t>euro</t>
    </r>
  </si>
  <si>
    <t>Budžeta programmas (apakšprogrammas) kods un nosaukums</t>
  </si>
  <si>
    <t>N.p.k.</t>
  </si>
  <si>
    <t>04.00.00</t>
  </si>
  <si>
    <t>01_01_P_N</t>
  </si>
  <si>
    <t>2023.gads</t>
  </si>
  <si>
    <t>2024.gads</t>
  </si>
  <si>
    <t>01. Valsts prezidenta kanceleja kopā:</t>
  </si>
  <si>
    <t>Valsts prezidenta kancelejas kapacitātes stiprināšana</t>
  </si>
  <si>
    <t>Valsts prezidenta darbības nodrošināšana</t>
  </si>
  <si>
    <t>01_02_P_N</t>
  </si>
  <si>
    <t>Valsts kontrole</t>
  </si>
  <si>
    <t>24. Valsts kontrole kopā:</t>
  </si>
  <si>
    <t>28. Augstākā tiesa kopā:</t>
  </si>
  <si>
    <t>30. Satversmes tiesa kopā:</t>
  </si>
  <si>
    <t>32. Prokuratūra kopā:</t>
  </si>
  <si>
    <t>24_01_P_N</t>
  </si>
  <si>
    <t>01.00.00</t>
  </si>
  <si>
    <t>28_01_P_N</t>
  </si>
  <si>
    <t>28_02_P_N</t>
  </si>
  <si>
    <t>28_03_P_N</t>
  </si>
  <si>
    <t>Tiesa</t>
  </si>
  <si>
    <t>30_01_P_N</t>
  </si>
  <si>
    <t>30_02_P_N</t>
  </si>
  <si>
    <t>32_01_P_N</t>
  </si>
  <si>
    <t>32_02_P_N</t>
  </si>
  <si>
    <t>Prokuratūras iestāžu uzturēšana</t>
  </si>
  <si>
    <t>47_01_P_N</t>
  </si>
  <si>
    <t>47_02_P_N</t>
  </si>
  <si>
    <t>47_03_P_N</t>
  </si>
  <si>
    <t>47_04_P_N</t>
  </si>
  <si>
    <t>47_05_P_N</t>
  </si>
  <si>
    <t>Satura pieejamības palielināšana komerciālajos elektroniskajos plašsaziņas līdzekļos</t>
  </si>
  <si>
    <t>Visaptveroša kampaņa, sekmējot legāla satura izmantošanu</t>
  </si>
  <si>
    <t>02.00.00</t>
  </si>
  <si>
    <t>03.00.00</t>
  </si>
  <si>
    <t>Nozares vadība</t>
  </si>
  <si>
    <t>19. Tieslietu ministrija (Zemesgrāmatu nodaļas, rajonu (pilsētu) tiesas un apgabaltiesas)</t>
  </si>
  <si>
    <t>19_01_P_N</t>
  </si>
  <si>
    <t>19_02_P_N</t>
  </si>
  <si>
    <t>19_03_P_N</t>
  </si>
  <si>
    <t>19_04_P_N</t>
  </si>
  <si>
    <t>19_05_P_N</t>
  </si>
  <si>
    <t>19_01_P_DVI</t>
  </si>
  <si>
    <t>03.02.00</t>
  </si>
  <si>
    <t>Apgabaltiesas un rajonu (pilsētu) tiesas</t>
  </si>
  <si>
    <t>03.01.00</t>
  </si>
  <si>
    <t>Tiesu administrēšana</t>
  </si>
  <si>
    <t>Kopā:</t>
  </si>
  <si>
    <t>Datu valsts inspekcijas nodarbināto mēnešalgu palielinājums</t>
  </si>
  <si>
    <t>09.02.00</t>
  </si>
  <si>
    <t>Fizisko personu datu aizsardzība</t>
  </si>
  <si>
    <t>19_01_P_SAB</t>
  </si>
  <si>
    <t xml:space="preserve">Satversmes aizsardzības biroja darbības nodrošināšana </t>
  </si>
  <si>
    <t>43.00.00</t>
  </si>
  <si>
    <t>Satversmes aizsardzība</t>
  </si>
  <si>
    <t>19_02_P_SAB</t>
  </si>
  <si>
    <t>19_03_P_SAB</t>
  </si>
  <si>
    <t>19_04_P_SAB</t>
  </si>
  <si>
    <t>2025.gads</t>
  </si>
  <si>
    <t>Valsts prezidenta kancelejas darbībai nepieciešamo pakalpojumu nodrošināšana</t>
  </si>
  <si>
    <t>05. Tiesībsarga birojs kopā:</t>
  </si>
  <si>
    <t>05_01_P_N</t>
  </si>
  <si>
    <t>05_02_P_N</t>
  </si>
  <si>
    <t>05_03_P_N</t>
  </si>
  <si>
    <t>Tiesībsarga biroja kapacitātes stiprināšana</t>
  </si>
  <si>
    <t>Pētījumi un situācijas analīze cilvēktiesību jomā</t>
  </si>
  <si>
    <t>Telpu nomas maksas pieauguma segšana</t>
  </si>
  <si>
    <t>Tiesībsarga birojs</t>
  </si>
  <si>
    <t>19_06_P_N</t>
  </si>
  <si>
    <t>19_07_P_N</t>
  </si>
  <si>
    <t>19_08_P_N</t>
  </si>
  <si>
    <t>19_09_P_N</t>
  </si>
  <si>
    <t>19_10_P_N</t>
  </si>
  <si>
    <t>19_11_P_N</t>
  </si>
  <si>
    <t>19_05_P_SAB</t>
  </si>
  <si>
    <t>19_06_P_SAB</t>
  </si>
  <si>
    <t>30_03_P_N</t>
  </si>
  <si>
    <t>46_01_P_N</t>
  </si>
  <si>
    <t>46_02_P_N</t>
  </si>
  <si>
    <t>46_03_P_N</t>
  </si>
  <si>
    <t>46_04_P_N</t>
  </si>
  <si>
    <t>46_05_P_N</t>
  </si>
  <si>
    <t>46_06_P_N</t>
  </si>
  <si>
    <t>46_07_P_N</t>
  </si>
  <si>
    <t>46_08_P_N</t>
  </si>
  <si>
    <t>46_09_P_N</t>
  </si>
  <si>
    <t>46_10_P_N</t>
  </si>
  <si>
    <t>46_11_P_N</t>
  </si>
  <si>
    <t>26.02.00</t>
  </si>
  <si>
    <t>Konkurences politikas ieviešana</t>
  </si>
  <si>
    <t>05.00.00</t>
  </si>
  <si>
    <t>Galalietotājiem bez maksas izplatāmo programmu sarakstā iekļauto televīzijas programmu izplatīšana</t>
  </si>
  <si>
    <t>Sabiedrisko elektronisko plašsaziņas līdzekļu padomes darbības nodrošināšana</t>
  </si>
  <si>
    <t>Sabiedriskā pasūtījuma īstenošana Latvijas Radio</t>
  </si>
  <si>
    <t>Sabiedriskā pasūtījuma īstenošana Latvijas Televīzijā</t>
  </si>
  <si>
    <t>04.01.00</t>
  </si>
  <si>
    <t>Ieslodzījuma vietas</t>
  </si>
  <si>
    <t>04.03.00</t>
  </si>
  <si>
    <t>Probācijas īstenošana</t>
  </si>
  <si>
    <t>Konkurences padomes kapacitātes stiprināšana, nodrošinot efektīvāku konkurences regulējuma izpildi un iekšējā tirgus pienācīgas darbības uzraudzību</t>
  </si>
  <si>
    <t>Konkurences padomes kapacitātes stiprināšana, nodrošinot atbalstu publisko iepirkumu rīkotājiem karteļvienošanās pazīmju konstatēšanā</t>
  </si>
  <si>
    <t>Tiesu darbinieku mēnešalgu paaugstināšana</t>
  </si>
  <si>
    <t>Veselības apdrošināšanas polišu izdevumu segšana</t>
  </si>
  <si>
    <t>Tiesas sēžu zāļu aprīkošana ar ekrāniem un monitoru nomaiņa tiesās</t>
  </si>
  <si>
    <t>E-lietas platformas koplietošanas risinājuma uzturēšana</t>
  </si>
  <si>
    <t>Darba vides uzlabošana</t>
  </si>
  <si>
    <t>Tiesnešu pašpārvaldes institūciju darbības nodrošināšana</t>
  </si>
  <si>
    <t xml:space="preserve">Mākoņpakalpojumu licenču atjaunošana un uzturēšana </t>
  </si>
  <si>
    <t>Vienots informatīvo sistēmu veiktspējas monitoringa risinājums</t>
  </si>
  <si>
    <t>Informācijas sistēmu pilnveide un attīstība</t>
  </si>
  <si>
    <t>Tiesu telpu nomas maksas izdevumu segšana un tiesu telpu pilnveide</t>
  </si>
  <si>
    <t>Centralizētā arhīva izveide Jēkabpilī</t>
  </si>
  <si>
    <t>Valsts kontroles (VK) kapacitātes stiprināšana publiskā sektora revīzijās, stiprinot valstiskuma apziņu</t>
  </si>
  <si>
    <t>Konkurētspējīgas Augstākās tiesas darbinieku atalgojuma sistēmas uzturēšana</t>
  </si>
  <si>
    <t xml:space="preserve">Pilnvērtīgas veselības apdrošināšanas nodrošināšana </t>
  </si>
  <si>
    <t>Tieslietu padomes mājas lapas izveide</t>
  </si>
  <si>
    <t>Satversmes tiesas darbinieku atlīdzības palielināšana</t>
  </si>
  <si>
    <t>Satversmes tiesas uzturēšanas, komunālo un apsaimniekošanas pakalpojumu sadārdzinājuma kompensēšana</t>
  </si>
  <si>
    <t>Satversmes tiesas IT sistēmas drošības un modernizācijas nodrošināšana</t>
  </si>
  <si>
    <t xml:space="preserve">Prokuratūras informācijas sistēmas ProIS attīstība un pilnveide,  tehniskais nodrošinājums un tehnoloģisko risinājumu attīstība </t>
  </si>
  <si>
    <t xml:space="preserve">Izdevumu par komunālajiem pakalpojumiem sadārdzinājumu segšana </t>
  </si>
  <si>
    <t>Sabiedrisko elektronisko plašsaziņas līdzekļu padomes kapacitātes stiprināšana</t>
  </si>
  <si>
    <t>VSIA "Latvijas Radio" konkurētspējas nodrošināšana</t>
  </si>
  <si>
    <t>VSIA "Latvijas Televīzija" kapacitātes stiprināšana</t>
  </si>
  <si>
    <t>Sabiedrisko elektronisko plašsaziņas līdzekļu apvienošanas procesa sagatavošana un īstenošana</t>
  </si>
  <si>
    <t>VSIA "Latvijas Radio" energoresursu un degvielas cenu kāpuma kompensācija</t>
  </si>
  <si>
    <t>VSIA " Latvijas Televīzija" Vienotās režijas kompleksa otrās kārtas izbūve</t>
  </si>
  <si>
    <t>VSIA "Latvijas Radio" investīcijas kapitālieguldījumos</t>
  </si>
  <si>
    <t>VSIA "Latvijas Televīzija" kritiskās infrastruktūras nodrošināšana atbilstoši MK noteikumu prasībām</t>
  </si>
  <si>
    <t>VSIA "Latvijas Radio" sabiedriskā pasūtījuma kvalitātes pilnveidošana</t>
  </si>
  <si>
    <t>VSIA" Latvijas Televīzija" Pārvietojamās televīzijas stacijas ( PTS) 14 kameru iegāde</t>
  </si>
  <si>
    <t>VSIA " Latvijas Televīzija"' Latgales reģiona satura kapacitātes stiprināšana</t>
  </si>
  <si>
    <t>Latvijas informatīvās telpas aizsardzības, Padomes monitoringa un administratīvās kapacitātes stiprināšana</t>
  </si>
  <si>
    <t xml:space="preserve">Pētījums par Latvijas iedzīvotāju medijpratību </t>
  </si>
  <si>
    <t>Virszemes bezmaksas televīzijas apraide</t>
  </si>
  <si>
    <t>12. Konkurences padome kopā:</t>
  </si>
  <si>
    <t>19. Tieslietu ministrija (Datu valsts inspekcija) kopā:</t>
  </si>
  <si>
    <t>19. Tieslietu ministrija (Satversmes aizsardzības birojs) kopā:</t>
  </si>
  <si>
    <t>2024</t>
  </si>
  <si>
    <t>46. Sabiedriskie elektroniskie plašsaziņas līdzekļi kopā:</t>
  </si>
  <si>
    <t>12_01_P_KP</t>
  </si>
  <si>
    <t>12_02_P_KP</t>
  </si>
  <si>
    <t>12_03_P_KP</t>
  </si>
  <si>
    <t>46_12_P_N</t>
  </si>
  <si>
    <t>VSIA " Latvijas Televīzija" satura pieejamības nodrošināšana Ukrainas civiliedzīvotāju atbalstam un informācijas telpas stiprināšanai</t>
  </si>
  <si>
    <t>03.00.01</t>
  </si>
  <si>
    <t>47. Radio un televīzijas regulators kopā:</t>
  </si>
  <si>
    <t>19_12_P_N</t>
  </si>
  <si>
    <t>Tieslietu akadēmijas izveide</t>
  </si>
  <si>
    <t>19_07_P_SAB</t>
  </si>
  <si>
    <t>35. Centrālā vēlēsanu komisija kopā:</t>
  </si>
  <si>
    <t>35_01_P</t>
  </si>
  <si>
    <t xml:space="preserve">CVK IT struktūrvienības izveide     
</t>
  </si>
  <si>
    <t>Vispārējā vadība</t>
  </si>
  <si>
    <t>35_02_P</t>
  </si>
  <si>
    <t>Vēlēšanu vadības sistēmas  Eiropas Parlamenta vēlēšanu un Tautas nobalsošanas moduļu iegāde</t>
  </si>
  <si>
    <t>35_03_P</t>
  </si>
  <si>
    <t>Vēlēšanu vadības sistēmas tehniskā pavadīšana Eiropas Parlamenta vēlēšanās</t>
  </si>
  <si>
    <t>Eiropas Parlamenta vēlēšanas</t>
  </si>
  <si>
    <t>35_04_P</t>
  </si>
  <si>
    <t xml:space="preserve">Centrālās vēlēšanu komisijas darbinieku atalgojums un veselības apdrošināšana   </t>
  </si>
  <si>
    <t>35_05_P</t>
  </si>
  <si>
    <t>Vēlēšanu IT sistēmu uzturēšana</t>
  </si>
  <si>
    <t>35_06_P</t>
  </si>
  <si>
    <t>CVK sekretariāta vadītāja amata izveide</t>
  </si>
  <si>
    <t>Konkurences padomes kapacitātes stiprināšana, attīstot IT risinājumus, konkurences pārkāpumu efektīvākai izmeklēšanai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</si>
</sst>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3" x14ac:knownFonts="1">
    <font>
      <sz val="12"/>
      <color theme="1"/>
      <name val="Times New Roman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color theme="1"/>
      <name val="Arial"/>
      <family val="2"/>
      <charset val="186"/>
    </font>
    <font>
      <i/>
      <sz val="8"/>
      <color theme="1"/>
      <name val="Arial"/>
      <family val="2"/>
      <charset val="186"/>
    </font>
    <font>
      <b/>
      <sz val="11"/>
      <color theme="1"/>
      <name val="Arial"/>
      <family val="2"/>
      <charset val="186"/>
    </font>
    <font>
      <b/>
      <sz val="8"/>
      <color theme="1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0"/>
      <color rgb="FF000000"/>
      <name val="Arial"/>
      <family val="2"/>
      <charset val="186"/>
    </font>
    <font>
      <sz val="10"/>
      <name val="Arial"/>
      <family val="2"/>
    </font>
    <font>
      <sz val="9"/>
      <name val="Arial"/>
      <family val="2"/>
      <charset val="186"/>
    </font>
    <font>
      <sz val="8"/>
      <name val="Times New Roman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9" fillId="0" borderId="0" applyNumberFormat="0" applyBorder="0" applyProtection="0"/>
    <xf numFmtId="0" fontId="10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1" fillId="0" borderId="0"/>
  </cellStyleXfs>
  <cellXfs count="7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3" fontId="5" fillId="2" borderId="1" xfId="0" applyNumberFormat="1" applyFont="1" applyFill="1" applyBorder="1" applyAlignment="1">
      <alignment vertical="center" wrapText="1"/>
    </xf>
    <xf numFmtId="3" fontId="5" fillId="3" borderId="1" xfId="0" applyNumberFormat="1" applyFont="1" applyFill="1" applyBorder="1"/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/>
    </xf>
    <xf numFmtId="0" fontId="2" fillId="0" borderId="5" xfId="0" applyFont="1" applyBorder="1" applyAlignment="1">
      <alignment horizontal="justify" vertical="justify" wrapText="1"/>
    </xf>
    <xf numFmtId="3" fontId="6" fillId="0" borderId="1" xfId="0" applyNumberFormat="1" applyFont="1" applyBorder="1" applyAlignment="1">
      <alignment horizontal="right" vertical="center"/>
    </xf>
    <xf numFmtId="49" fontId="6" fillId="0" borderId="1" xfId="0" applyNumberFormat="1" applyFont="1" applyBorder="1" applyAlignment="1">
      <alignment horizontal="center" vertical="center"/>
    </xf>
    <xf numFmtId="14" fontId="2" fillId="0" borderId="1" xfId="0" quotePrefix="1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right" vertical="top"/>
    </xf>
    <xf numFmtId="0" fontId="2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3" fontId="5" fillId="3" borderId="1" xfId="0" applyNumberFormat="1" applyFont="1" applyFill="1" applyBorder="1" applyAlignment="1">
      <alignment horizontal="center" vertical="center"/>
    </xf>
    <xf numFmtId="3" fontId="5" fillId="3" borderId="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center" vertical="center"/>
    </xf>
    <xf numFmtId="2" fontId="6" fillId="0" borderId="2" xfId="1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3" fontId="6" fillId="0" borderId="1" xfId="1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right" vertical="center"/>
    </xf>
    <xf numFmtId="14" fontId="2" fillId="0" borderId="3" xfId="0" quotePrefix="1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3" fontId="5" fillId="3" borderId="2" xfId="0" applyNumberFormat="1" applyFont="1" applyFill="1" applyBorder="1"/>
    <xf numFmtId="3" fontId="5" fillId="3" borderId="2" xfId="0" applyNumberFormat="1" applyFont="1" applyFill="1" applyBorder="1" applyAlignment="1">
      <alignment vertical="center"/>
    </xf>
    <xf numFmtId="0" fontId="2" fillId="0" borderId="5" xfId="0" applyFont="1" applyBorder="1" applyAlignment="1">
      <alignment horizontal="left" vertical="justify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justify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indent="2"/>
    </xf>
    <xf numFmtId="3" fontId="2" fillId="0" borderId="1" xfId="0" applyNumberFormat="1" applyFont="1" applyBorder="1"/>
    <xf numFmtId="0" fontId="2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right" vertical="center"/>
    </xf>
    <xf numFmtId="0" fontId="5" fillId="3" borderId="5" xfId="0" applyFont="1" applyFill="1" applyBorder="1" applyAlignment="1">
      <alignment horizontal="right" vertical="center"/>
    </xf>
    <xf numFmtId="0" fontId="11" fillId="0" borderId="0" xfId="0" applyFont="1" applyAlignment="1">
      <alignment horizontal="left" vertical="center" wrapText="1"/>
    </xf>
    <xf numFmtId="0" fontId="5" fillId="3" borderId="2" xfId="0" applyFont="1" applyFill="1" applyBorder="1" applyAlignment="1">
      <alignment horizontal="right"/>
    </xf>
    <xf numFmtId="0" fontId="5" fillId="3" borderId="3" xfId="0" applyFont="1" applyFill="1" applyBorder="1" applyAlignment="1">
      <alignment horizontal="right"/>
    </xf>
    <xf numFmtId="0" fontId="5" fillId="3" borderId="5" xfId="0" applyFont="1" applyFill="1" applyBorder="1" applyAlignment="1">
      <alignment horizontal="righ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right" vertical="center" wrapText="1"/>
    </xf>
  </cellXfs>
  <cellStyles count="12">
    <cellStyle name="Comma 2" xfId="9"/>
    <cellStyle name="Normal" xfId="0" builtinId="0"/>
    <cellStyle name="Normal 2" xfId="1"/>
    <cellStyle name="Normal 2 2" xfId="2"/>
    <cellStyle name="Normal 2 3" xfId="7"/>
    <cellStyle name="Normal 2 4" xfId="6"/>
    <cellStyle name="Normal 3" xfId="11"/>
    <cellStyle name="Normal 3 2" xfId="8"/>
    <cellStyle name="Parastais 3" xfId="10"/>
    <cellStyle name="Parasts 2" xfId="3"/>
    <cellStyle name="Parasts 2 2" xfId="5"/>
    <cellStyle name="Parasts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89"/>
  <sheetViews>
    <sheetView tabSelected="1" zoomScale="90" zoomScaleNormal="90" zoomScalePageLayoutView="80" workbookViewId="0">
      <selection activeCell="E3" sqref="E3"/>
    </sheetView>
  </sheetViews>
  <sheetFormatPr defaultColWidth="9" defaultRowHeight="11.25" x14ac:dyDescent="0.2"/>
  <cols>
    <col min="1" max="1" width="9" style="3"/>
    <col min="2" max="2" width="12.75" style="3" customWidth="1"/>
    <col min="3" max="3" width="77.75" style="4" customWidth="1"/>
    <col min="4" max="4" width="7.875" style="4" customWidth="1"/>
    <col min="5" max="5" width="37.125" style="4" customWidth="1"/>
    <col min="6" max="6" width="10" style="2" customWidth="1"/>
    <col min="7" max="7" width="10.125" style="27" customWidth="1"/>
    <col min="8" max="10" width="10" style="1" customWidth="1"/>
    <col min="11" max="11" width="9.5" style="1" customWidth="1"/>
    <col min="12" max="12" width="9" style="1" customWidth="1"/>
    <col min="13" max="16384" width="9" style="1"/>
  </cols>
  <sheetData>
    <row r="2" spans="1:11" ht="15" customHeight="1" x14ac:dyDescent="0.2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</row>
    <row r="3" spans="1:11" ht="15" x14ac:dyDescent="0.2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1" x14ac:dyDescent="0.2">
      <c r="F4" s="61" t="s">
        <v>7</v>
      </c>
      <c r="G4" s="62"/>
      <c r="H4" s="62"/>
      <c r="I4" s="62"/>
      <c r="J4" s="63"/>
      <c r="K4" s="8"/>
    </row>
    <row r="5" spans="1:11" ht="67.5" customHeight="1" x14ac:dyDescent="0.2">
      <c r="A5" s="7" t="s">
        <v>9</v>
      </c>
      <c r="B5" s="6" t="s">
        <v>1</v>
      </c>
      <c r="C5" s="7" t="s">
        <v>2</v>
      </c>
      <c r="D5" s="65" t="s">
        <v>8</v>
      </c>
      <c r="E5" s="66"/>
      <c r="F5" s="7" t="s">
        <v>12</v>
      </c>
      <c r="G5" s="7" t="s">
        <v>13</v>
      </c>
      <c r="H5" s="7" t="s">
        <v>66</v>
      </c>
      <c r="I5" s="5" t="s">
        <v>3</v>
      </c>
      <c r="J5" s="5" t="s">
        <v>4</v>
      </c>
      <c r="K5" s="6" t="s">
        <v>5</v>
      </c>
    </row>
    <row r="6" spans="1:11" ht="11.25" customHeight="1" x14ac:dyDescent="0.2">
      <c r="A6" s="67" t="s">
        <v>6</v>
      </c>
      <c r="B6" s="68"/>
      <c r="C6" s="68"/>
      <c r="D6" s="68"/>
      <c r="E6" s="69"/>
      <c r="F6" s="9">
        <f>F7+F10+F14+F18+F39+F41+F49+F51+F55+F59+F62+F69+F82</f>
        <v>36803864</v>
      </c>
      <c r="G6" s="9">
        <f>G7+G10+G14+G18+G39+G41+G49+G51+G55+G59+G62+G69+G82</f>
        <v>38085430</v>
      </c>
      <c r="H6" s="9">
        <f t="shared" ref="H6" si="0">H7+H10+H14+H18+H39+H41+H49+H51+H55+H59+H62+H69+H82</f>
        <v>28041126</v>
      </c>
      <c r="I6" s="9">
        <f t="shared" ref="I6" si="1">I7+I10+I14+I18+I39+I41+I49+I51+I55+I59+I62+I69+I82</f>
        <v>0</v>
      </c>
      <c r="J6" s="9">
        <f t="shared" ref="J6" si="2">J7+J10+J14+J18+J39+J41+J49+J51+J55+J59+J62+J69+J82</f>
        <v>28475317</v>
      </c>
      <c r="K6" s="9"/>
    </row>
    <row r="7" spans="1:11" ht="11.25" customHeight="1" x14ac:dyDescent="0.2">
      <c r="A7" s="54" t="s">
        <v>14</v>
      </c>
      <c r="B7" s="55"/>
      <c r="C7" s="55"/>
      <c r="D7" s="55"/>
      <c r="E7" s="56"/>
      <c r="F7" s="25">
        <f>F8+F9</f>
        <v>1032028</v>
      </c>
      <c r="G7" s="25">
        <f t="shared" ref="G7:J7" si="3">G8+G9</f>
        <v>1032028</v>
      </c>
      <c r="H7" s="25">
        <f t="shared" si="3"/>
        <v>1032028</v>
      </c>
      <c r="I7" s="25">
        <f t="shared" si="3"/>
        <v>0</v>
      </c>
      <c r="J7" s="25">
        <f t="shared" si="3"/>
        <v>1032028</v>
      </c>
      <c r="K7" s="25"/>
    </row>
    <row r="8" spans="1:11" ht="12" customHeight="1" x14ac:dyDescent="0.2">
      <c r="A8" s="22">
        <v>1</v>
      </c>
      <c r="B8" s="11" t="s">
        <v>11</v>
      </c>
      <c r="C8" s="12" t="s">
        <v>15</v>
      </c>
      <c r="D8" s="13" t="s">
        <v>10</v>
      </c>
      <c r="E8" s="14" t="s">
        <v>16</v>
      </c>
      <c r="F8" s="15">
        <v>586117</v>
      </c>
      <c r="G8" s="15">
        <v>586117</v>
      </c>
      <c r="H8" s="15">
        <v>586117</v>
      </c>
      <c r="I8" s="15">
        <v>0</v>
      </c>
      <c r="J8" s="15">
        <v>586117</v>
      </c>
      <c r="K8" s="16"/>
    </row>
    <row r="9" spans="1:11" ht="12" customHeight="1" x14ac:dyDescent="0.2">
      <c r="A9" s="22">
        <v>2</v>
      </c>
      <c r="B9" s="11" t="s">
        <v>17</v>
      </c>
      <c r="C9" s="12" t="s">
        <v>67</v>
      </c>
      <c r="D9" s="13" t="s">
        <v>10</v>
      </c>
      <c r="E9" s="14" t="s">
        <v>16</v>
      </c>
      <c r="F9" s="15">
        <v>445911</v>
      </c>
      <c r="G9" s="15">
        <v>445911</v>
      </c>
      <c r="H9" s="15">
        <v>445911</v>
      </c>
      <c r="I9" s="15">
        <v>0</v>
      </c>
      <c r="J9" s="15">
        <v>445911</v>
      </c>
      <c r="K9" s="16"/>
    </row>
    <row r="10" spans="1:11" ht="12" customHeight="1" x14ac:dyDescent="0.2">
      <c r="A10" s="58" t="s">
        <v>68</v>
      </c>
      <c r="B10" s="59"/>
      <c r="C10" s="59"/>
      <c r="D10" s="59"/>
      <c r="E10" s="60"/>
      <c r="F10" s="43">
        <f>F11+F12+F13</f>
        <v>476322</v>
      </c>
      <c r="G10" s="43">
        <f t="shared" ref="G10:J10" si="4">G11+G12+G13</f>
        <v>485397</v>
      </c>
      <c r="H10" s="43">
        <f t="shared" si="4"/>
        <v>458172</v>
      </c>
      <c r="I10" s="43">
        <f t="shared" si="4"/>
        <v>0</v>
      </c>
      <c r="J10" s="43">
        <f t="shared" si="4"/>
        <v>467247</v>
      </c>
      <c r="K10" s="36"/>
    </row>
    <row r="11" spans="1:11" ht="11.25" customHeight="1" x14ac:dyDescent="0.2">
      <c r="A11" s="22">
        <v>3</v>
      </c>
      <c r="B11" s="11" t="s">
        <v>69</v>
      </c>
      <c r="C11" s="12" t="s">
        <v>72</v>
      </c>
      <c r="D11" s="13" t="s">
        <v>24</v>
      </c>
      <c r="E11" s="14" t="s">
        <v>75</v>
      </c>
      <c r="F11" s="15">
        <v>437422</v>
      </c>
      <c r="G11" s="15">
        <v>437422</v>
      </c>
      <c r="H11" s="15">
        <v>437422</v>
      </c>
      <c r="I11" s="15">
        <v>0</v>
      </c>
      <c r="J11" s="15">
        <v>437422</v>
      </c>
      <c r="K11" s="16"/>
    </row>
    <row r="12" spans="1:11" ht="10.5" customHeight="1" x14ac:dyDescent="0.2">
      <c r="A12" s="22">
        <v>4</v>
      </c>
      <c r="B12" s="11" t="s">
        <v>70</v>
      </c>
      <c r="C12" s="12" t="s">
        <v>73</v>
      </c>
      <c r="D12" s="13" t="s">
        <v>24</v>
      </c>
      <c r="E12" s="14" t="s">
        <v>75</v>
      </c>
      <c r="F12" s="15">
        <v>36300</v>
      </c>
      <c r="G12" s="15">
        <v>45375</v>
      </c>
      <c r="H12" s="15">
        <v>18150</v>
      </c>
      <c r="I12" s="15">
        <v>0</v>
      </c>
      <c r="J12" s="15">
        <v>27225</v>
      </c>
      <c r="K12" s="16"/>
    </row>
    <row r="13" spans="1:11" ht="10.5" customHeight="1" x14ac:dyDescent="0.2">
      <c r="A13" s="34">
        <v>5</v>
      </c>
      <c r="B13" s="37" t="s">
        <v>71</v>
      </c>
      <c r="C13" s="20" t="s">
        <v>74</v>
      </c>
      <c r="D13" s="39" t="s">
        <v>24</v>
      </c>
      <c r="E13" s="14" t="s">
        <v>75</v>
      </c>
      <c r="F13" s="15">
        <v>2600</v>
      </c>
      <c r="G13" s="15">
        <v>2600</v>
      </c>
      <c r="H13" s="15">
        <v>2600</v>
      </c>
      <c r="I13" s="15">
        <v>0</v>
      </c>
      <c r="J13" s="15">
        <v>2600</v>
      </c>
      <c r="K13" s="16"/>
    </row>
    <row r="14" spans="1:11" ht="10.5" customHeight="1" x14ac:dyDescent="0.2">
      <c r="A14" s="58" t="s">
        <v>143</v>
      </c>
      <c r="B14" s="59"/>
      <c r="C14" s="59"/>
      <c r="D14" s="59"/>
      <c r="E14" s="60"/>
      <c r="F14" s="10">
        <f>SUM(F15:F17)</f>
        <v>867358</v>
      </c>
      <c r="G14" s="10">
        <f t="shared" ref="G14:J14" si="5">SUM(G15:G17)</f>
        <v>2172295</v>
      </c>
      <c r="H14" s="10">
        <f t="shared" si="5"/>
        <v>2318795</v>
      </c>
      <c r="I14" s="10">
        <f t="shared" si="5"/>
        <v>0</v>
      </c>
      <c r="J14" s="10">
        <f t="shared" si="5"/>
        <v>1568795</v>
      </c>
      <c r="K14" s="23"/>
    </row>
    <row r="15" spans="1:11" x14ac:dyDescent="0.2">
      <c r="A15" s="22">
        <v>6</v>
      </c>
      <c r="B15" s="11" t="s">
        <v>148</v>
      </c>
      <c r="C15" s="12" t="s">
        <v>173</v>
      </c>
      <c r="D15" s="17" t="s">
        <v>96</v>
      </c>
      <c r="E15" s="14" t="s">
        <v>97</v>
      </c>
      <c r="F15" s="15">
        <v>130000</v>
      </c>
      <c r="G15" s="15">
        <v>643735</v>
      </c>
      <c r="H15" s="15">
        <v>541735</v>
      </c>
      <c r="I15" s="15">
        <v>0</v>
      </c>
      <c r="J15" s="15">
        <v>41735</v>
      </c>
      <c r="K15" s="16"/>
    </row>
    <row r="16" spans="1:11" ht="22.5" x14ac:dyDescent="0.2">
      <c r="A16" s="22">
        <v>7</v>
      </c>
      <c r="B16" s="11" t="s">
        <v>149</v>
      </c>
      <c r="C16" s="12" t="s">
        <v>107</v>
      </c>
      <c r="D16" s="17" t="s">
        <v>96</v>
      </c>
      <c r="E16" s="14" t="s">
        <v>97</v>
      </c>
      <c r="F16" s="15">
        <v>516640</v>
      </c>
      <c r="G16" s="15">
        <v>1318292</v>
      </c>
      <c r="H16" s="15">
        <v>1568292</v>
      </c>
      <c r="I16" s="15">
        <v>0</v>
      </c>
      <c r="J16" s="15">
        <v>1318292</v>
      </c>
      <c r="K16" s="16"/>
    </row>
    <row r="17" spans="1:11" ht="22.5" x14ac:dyDescent="0.2">
      <c r="A17" s="22">
        <v>8</v>
      </c>
      <c r="B17" s="11" t="s">
        <v>150</v>
      </c>
      <c r="C17" s="12" t="s">
        <v>108</v>
      </c>
      <c r="D17" s="17" t="s">
        <v>96</v>
      </c>
      <c r="E17" s="14" t="s">
        <v>97</v>
      </c>
      <c r="F17" s="15">
        <v>220718</v>
      </c>
      <c r="G17" s="15">
        <v>210268</v>
      </c>
      <c r="H17" s="15">
        <v>208768</v>
      </c>
      <c r="I17" s="15">
        <v>0</v>
      </c>
      <c r="J17" s="15">
        <v>208768</v>
      </c>
      <c r="K17" s="16"/>
    </row>
    <row r="18" spans="1:11" x14ac:dyDescent="0.2">
      <c r="A18" s="58" t="s">
        <v>44</v>
      </c>
      <c r="B18" s="59"/>
      <c r="C18" s="59"/>
      <c r="D18" s="59"/>
      <c r="E18" s="60"/>
      <c r="F18" s="43">
        <f>F19+F20+F21+F22+F28+F31+F34+F35+F36+F37+F27+F38</f>
        <v>7684449</v>
      </c>
      <c r="G18" s="43">
        <f t="shared" ref="G18:J18" si="6">G19+G20+G21+G22+G28+G31+G34+G35+G36+G37+G27+G38</f>
        <v>8451745</v>
      </c>
      <c r="H18" s="43">
        <f t="shared" si="6"/>
        <v>8689908</v>
      </c>
      <c r="I18" s="43">
        <f t="shared" si="6"/>
        <v>0</v>
      </c>
      <c r="J18" s="43">
        <f t="shared" si="6"/>
        <v>10367724</v>
      </c>
      <c r="K18" s="36"/>
    </row>
    <row r="19" spans="1:11" x14ac:dyDescent="0.2">
      <c r="A19" s="22">
        <v>9</v>
      </c>
      <c r="B19" s="11" t="s">
        <v>45</v>
      </c>
      <c r="C19" s="12" t="s">
        <v>109</v>
      </c>
      <c r="D19" s="17" t="s">
        <v>51</v>
      </c>
      <c r="E19" s="45" t="s">
        <v>52</v>
      </c>
      <c r="F19" s="15">
        <v>4152246</v>
      </c>
      <c r="G19" s="15">
        <v>6489929</v>
      </c>
      <c r="H19" s="15">
        <v>6492722</v>
      </c>
      <c r="I19" s="15">
        <v>0</v>
      </c>
      <c r="J19" s="15">
        <v>6492722</v>
      </c>
      <c r="K19" s="16"/>
    </row>
    <row r="20" spans="1:11" x14ac:dyDescent="0.2">
      <c r="A20" s="22">
        <v>10</v>
      </c>
      <c r="B20" s="11" t="s">
        <v>46</v>
      </c>
      <c r="C20" s="12" t="s">
        <v>110</v>
      </c>
      <c r="D20" s="17" t="s">
        <v>51</v>
      </c>
      <c r="E20" s="45" t="s">
        <v>52</v>
      </c>
      <c r="F20" s="15">
        <v>253317</v>
      </c>
      <c r="G20" s="15">
        <v>253317</v>
      </c>
      <c r="H20" s="15">
        <v>253317</v>
      </c>
      <c r="I20" s="15">
        <v>0</v>
      </c>
      <c r="J20" s="15">
        <v>253317</v>
      </c>
      <c r="K20" s="16"/>
    </row>
    <row r="21" spans="1:11" x14ac:dyDescent="0.2">
      <c r="A21" s="22">
        <v>11</v>
      </c>
      <c r="B21" s="11" t="s">
        <v>47</v>
      </c>
      <c r="C21" s="12" t="s">
        <v>111</v>
      </c>
      <c r="D21" s="17" t="s">
        <v>51</v>
      </c>
      <c r="E21" s="45" t="s">
        <v>52</v>
      </c>
      <c r="F21" s="15">
        <v>560004</v>
      </c>
      <c r="G21" s="15">
        <v>99946</v>
      </c>
      <c r="H21" s="15">
        <v>99946</v>
      </c>
      <c r="I21" s="15">
        <v>0</v>
      </c>
      <c r="J21" s="15">
        <v>168955</v>
      </c>
      <c r="K21" s="16"/>
    </row>
    <row r="22" spans="1:11" x14ac:dyDescent="0.2">
      <c r="A22" s="22">
        <v>12</v>
      </c>
      <c r="B22" s="11" t="s">
        <v>48</v>
      </c>
      <c r="C22" s="12" t="s">
        <v>112</v>
      </c>
      <c r="D22" s="1"/>
      <c r="E22" s="46" t="s">
        <v>55</v>
      </c>
      <c r="F22" s="15">
        <v>772329</v>
      </c>
      <c r="G22" s="15">
        <v>685668</v>
      </c>
      <c r="H22" s="15">
        <v>685668</v>
      </c>
      <c r="I22" s="15">
        <v>0</v>
      </c>
      <c r="J22" s="15">
        <v>685668</v>
      </c>
      <c r="K22" s="16"/>
    </row>
    <row r="23" spans="1:11" x14ac:dyDescent="0.2">
      <c r="A23" s="22"/>
      <c r="B23" s="11"/>
      <c r="C23" s="12"/>
      <c r="D23" s="17" t="s">
        <v>53</v>
      </c>
      <c r="E23" s="45" t="s">
        <v>54</v>
      </c>
      <c r="F23" s="15">
        <v>249450</v>
      </c>
      <c r="G23" s="15">
        <v>249450</v>
      </c>
      <c r="H23" s="15">
        <v>249450</v>
      </c>
      <c r="I23" s="15">
        <v>0</v>
      </c>
      <c r="J23" s="15">
        <v>249450</v>
      </c>
      <c r="K23" s="16"/>
    </row>
    <row r="24" spans="1:11" x14ac:dyDescent="0.2">
      <c r="A24" s="22"/>
      <c r="B24" s="11"/>
      <c r="C24" s="12"/>
      <c r="D24" s="17" t="s">
        <v>51</v>
      </c>
      <c r="E24" s="45" t="s">
        <v>52</v>
      </c>
      <c r="F24" s="15">
        <v>0</v>
      </c>
      <c r="G24" s="15">
        <v>11099</v>
      </c>
      <c r="H24" s="15">
        <v>11099</v>
      </c>
      <c r="I24" s="15">
        <v>0</v>
      </c>
      <c r="J24" s="15">
        <v>11099</v>
      </c>
      <c r="K24" s="16"/>
    </row>
    <row r="25" spans="1:11" x14ac:dyDescent="0.2">
      <c r="A25" s="22"/>
      <c r="B25" s="11"/>
      <c r="C25" s="12"/>
      <c r="D25" s="17" t="s">
        <v>103</v>
      </c>
      <c r="E25" s="45" t="s">
        <v>104</v>
      </c>
      <c r="F25" s="15">
        <v>305920</v>
      </c>
      <c r="G25" s="15">
        <v>305920</v>
      </c>
      <c r="H25" s="15">
        <v>305920</v>
      </c>
      <c r="I25" s="15">
        <v>0</v>
      </c>
      <c r="J25" s="15">
        <v>305920</v>
      </c>
      <c r="K25" s="16"/>
    </row>
    <row r="26" spans="1:11" x14ac:dyDescent="0.2">
      <c r="A26" s="22"/>
      <c r="B26" s="11"/>
      <c r="C26" s="12"/>
      <c r="D26" s="17" t="s">
        <v>105</v>
      </c>
      <c r="E26" s="45" t="s">
        <v>106</v>
      </c>
      <c r="F26" s="15">
        <v>216959</v>
      </c>
      <c r="G26" s="15">
        <v>119199</v>
      </c>
      <c r="H26" s="15">
        <v>119199</v>
      </c>
      <c r="I26" s="15">
        <v>0</v>
      </c>
      <c r="J26" s="15">
        <v>119199</v>
      </c>
      <c r="K26" s="16"/>
    </row>
    <row r="27" spans="1:11" x14ac:dyDescent="0.2">
      <c r="A27" s="22">
        <v>13</v>
      </c>
      <c r="B27" s="11" t="s">
        <v>49</v>
      </c>
      <c r="C27" s="12" t="s">
        <v>113</v>
      </c>
      <c r="D27" s="41" t="s">
        <v>51</v>
      </c>
      <c r="E27" s="47" t="s">
        <v>52</v>
      </c>
      <c r="F27" s="15">
        <v>137672</v>
      </c>
      <c r="G27" s="15">
        <v>63656</v>
      </c>
      <c r="H27" s="15">
        <v>63656</v>
      </c>
      <c r="I27" s="15">
        <v>0</v>
      </c>
      <c r="J27" s="15">
        <v>63656</v>
      </c>
      <c r="K27" s="16"/>
    </row>
    <row r="28" spans="1:11" x14ac:dyDescent="0.2">
      <c r="A28" s="22">
        <v>14</v>
      </c>
      <c r="B28" s="11" t="s">
        <v>76</v>
      </c>
      <c r="C28" s="12" t="s">
        <v>114</v>
      </c>
      <c r="D28" s="42"/>
      <c r="E28" s="46" t="s">
        <v>55</v>
      </c>
      <c r="F28" s="15">
        <v>95314</v>
      </c>
      <c r="G28" s="15">
        <v>65176</v>
      </c>
      <c r="H28" s="15">
        <v>65176</v>
      </c>
      <c r="I28" s="15">
        <v>0</v>
      </c>
      <c r="J28" s="15">
        <v>65176</v>
      </c>
      <c r="K28" s="16"/>
    </row>
    <row r="29" spans="1:11" x14ac:dyDescent="0.2">
      <c r="A29" s="22"/>
      <c r="B29" s="11"/>
      <c r="C29" s="12"/>
      <c r="D29" s="41" t="s">
        <v>53</v>
      </c>
      <c r="E29" s="47" t="s">
        <v>54</v>
      </c>
      <c r="F29" s="15">
        <v>59386</v>
      </c>
      <c r="G29" s="15">
        <v>53751</v>
      </c>
      <c r="H29" s="15">
        <v>53751</v>
      </c>
      <c r="I29" s="15">
        <v>0</v>
      </c>
      <c r="J29" s="15">
        <v>53751</v>
      </c>
      <c r="K29" s="16"/>
    </row>
    <row r="30" spans="1:11" x14ac:dyDescent="0.2">
      <c r="A30" s="22"/>
      <c r="B30" s="11"/>
      <c r="C30" s="12"/>
      <c r="D30" s="41" t="s">
        <v>51</v>
      </c>
      <c r="E30" s="47" t="s">
        <v>52</v>
      </c>
      <c r="F30" s="15">
        <v>35928</v>
      </c>
      <c r="G30" s="15">
        <v>11425</v>
      </c>
      <c r="H30" s="15">
        <v>11425</v>
      </c>
      <c r="I30" s="15">
        <v>0</v>
      </c>
      <c r="J30" s="15">
        <v>11425</v>
      </c>
      <c r="K30" s="16"/>
    </row>
    <row r="31" spans="1:11" x14ac:dyDescent="0.2">
      <c r="A31" s="22">
        <v>15</v>
      </c>
      <c r="B31" s="11" t="s">
        <v>77</v>
      </c>
      <c r="C31" s="12" t="s">
        <v>115</v>
      </c>
      <c r="D31" s="41"/>
      <c r="E31" s="46" t="s">
        <v>55</v>
      </c>
      <c r="F31" s="15">
        <v>438377</v>
      </c>
      <c r="G31" s="15">
        <v>438377</v>
      </c>
      <c r="H31" s="15">
        <v>438377</v>
      </c>
      <c r="I31" s="15">
        <v>0</v>
      </c>
      <c r="J31" s="15">
        <v>438377</v>
      </c>
      <c r="K31" s="16"/>
    </row>
    <row r="32" spans="1:11" x14ac:dyDescent="0.2">
      <c r="A32" s="22"/>
      <c r="B32" s="11"/>
      <c r="C32" s="12"/>
      <c r="D32" s="41" t="s">
        <v>53</v>
      </c>
      <c r="E32" s="47" t="s">
        <v>54</v>
      </c>
      <c r="F32" s="15">
        <v>4701</v>
      </c>
      <c r="G32" s="15">
        <v>4701</v>
      </c>
      <c r="H32" s="15">
        <v>4701</v>
      </c>
      <c r="I32" s="15">
        <v>0</v>
      </c>
      <c r="J32" s="15">
        <v>4701</v>
      </c>
      <c r="K32" s="16"/>
    </row>
    <row r="33" spans="1:11" x14ac:dyDescent="0.2">
      <c r="A33" s="22"/>
      <c r="B33" s="11"/>
      <c r="C33" s="12"/>
      <c r="D33" s="41" t="s">
        <v>51</v>
      </c>
      <c r="E33" s="47" t="s">
        <v>52</v>
      </c>
      <c r="F33" s="15">
        <v>433676</v>
      </c>
      <c r="G33" s="15">
        <v>433676</v>
      </c>
      <c r="H33" s="15">
        <v>433676</v>
      </c>
      <c r="I33" s="15">
        <v>0</v>
      </c>
      <c r="J33" s="15">
        <v>433676</v>
      </c>
      <c r="K33" s="16"/>
    </row>
    <row r="34" spans="1:11" x14ac:dyDescent="0.2">
      <c r="A34" s="22">
        <v>16</v>
      </c>
      <c r="B34" s="11" t="s">
        <v>78</v>
      </c>
      <c r="C34" s="12" t="s">
        <v>116</v>
      </c>
      <c r="D34" s="17" t="s">
        <v>53</v>
      </c>
      <c r="E34" s="48" t="s">
        <v>54</v>
      </c>
      <c r="F34" s="15">
        <v>181621</v>
      </c>
      <c r="G34" s="15">
        <v>145200</v>
      </c>
      <c r="H34" s="15">
        <v>145200</v>
      </c>
      <c r="I34" s="15">
        <v>0</v>
      </c>
      <c r="J34" s="15">
        <v>145200</v>
      </c>
      <c r="K34" s="16"/>
    </row>
    <row r="35" spans="1:11" ht="12" customHeight="1" x14ac:dyDescent="0.2">
      <c r="A35" s="22">
        <v>17</v>
      </c>
      <c r="B35" s="11" t="s">
        <v>79</v>
      </c>
      <c r="C35" s="12" t="s">
        <v>117</v>
      </c>
      <c r="D35" s="17" t="s">
        <v>53</v>
      </c>
      <c r="E35" s="48" t="s">
        <v>54</v>
      </c>
      <c r="F35" s="15">
        <v>509459</v>
      </c>
      <c r="G35" s="15">
        <v>53906</v>
      </c>
      <c r="H35" s="15">
        <v>0</v>
      </c>
      <c r="I35" s="15">
        <v>0</v>
      </c>
      <c r="J35" s="15">
        <v>0</v>
      </c>
      <c r="K35" s="53" t="s">
        <v>146</v>
      </c>
    </row>
    <row r="36" spans="1:11" x14ac:dyDescent="0.2">
      <c r="A36" s="22">
        <v>18</v>
      </c>
      <c r="B36" s="11" t="s">
        <v>80</v>
      </c>
      <c r="C36" s="12" t="s">
        <v>118</v>
      </c>
      <c r="D36" s="17" t="s">
        <v>51</v>
      </c>
      <c r="E36" s="45" t="s">
        <v>52</v>
      </c>
      <c r="F36" s="15">
        <v>375815</v>
      </c>
      <c r="G36" s="15">
        <v>115815</v>
      </c>
      <c r="H36" s="15">
        <v>115815</v>
      </c>
      <c r="I36" s="15">
        <v>0</v>
      </c>
      <c r="J36" s="15">
        <v>115815</v>
      </c>
      <c r="K36" s="16"/>
    </row>
    <row r="37" spans="1:11" x14ac:dyDescent="0.2">
      <c r="A37" s="34">
        <v>19</v>
      </c>
      <c r="B37" s="37" t="s">
        <v>81</v>
      </c>
      <c r="C37" s="38" t="s">
        <v>119</v>
      </c>
      <c r="D37" s="40" t="s">
        <v>51</v>
      </c>
      <c r="E37" s="45" t="s">
        <v>52</v>
      </c>
      <c r="F37" s="15">
        <v>208295</v>
      </c>
      <c r="G37" s="15">
        <v>40755</v>
      </c>
      <c r="H37" s="15">
        <v>40755</v>
      </c>
      <c r="I37" s="15">
        <v>0</v>
      </c>
      <c r="J37" s="15">
        <v>40755</v>
      </c>
      <c r="K37" s="16"/>
    </row>
    <row r="38" spans="1:11" x14ac:dyDescent="0.2">
      <c r="A38" s="22">
        <v>20</v>
      </c>
      <c r="B38" s="19" t="s">
        <v>155</v>
      </c>
      <c r="C38" s="38" t="s">
        <v>156</v>
      </c>
      <c r="D38" s="40" t="s">
        <v>51</v>
      </c>
      <c r="E38" s="45" t="s">
        <v>52</v>
      </c>
      <c r="F38" s="15">
        <v>0</v>
      </c>
      <c r="G38" s="15">
        <v>0</v>
      </c>
      <c r="H38" s="15">
        <v>289276</v>
      </c>
      <c r="I38" s="15">
        <v>0</v>
      </c>
      <c r="J38" s="15">
        <v>1898083</v>
      </c>
      <c r="K38" s="16"/>
    </row>
    <row r="39" spans="1:11" x14ac:dyDescent="0.2">
      <c r="A39" s="58" t="s">
        <v>144</v>
      </c>
      <c r="B39" s="59"/>
      <c r="C39" s="59"/>
      <c r="D39" s="59"/>
      <c r="E39" s="60"/>
      <c r="F39" s="10">
        <f>F40</f>
        <v>104551</v>
      </c>
      <c r="G39" s="10">
        <f t="shared" ref="G39:J39" si="7">G40</f>
        <v>104551</v>
      </c>
      <c r="H39" s="10">
        <f t="shared" si="7"/>
        <v>104551</v>
      </c>
      <c r="I39" s="10">
        <f t="shared" si="7"/>
        <v>0</v>
      </c>
      <c r="J39" s="10">
        <f t="shared" si="7"/>
        <v>104551</v>
      </c>
      <c r="K39" s="23"/>
    </row>
    <row r="40" spans="1:11" x14ac:dyDescent="0.2">
      <c r="A40" s="22">
        <v>21</v>
      </c>
      <c r="B40" s="11" t="s">
        <v>50</v>
      </c>
      <c r="C40" s="12" t="s">
        <v>56</v>
      </c>
      <c r="D40" s="17" t="s">
        <v>57</v>
      </c>
      <c r="E40" s="14" t="s">
        <v>58</v>
      </c>
      <c r="F40" s="15">
        <v>104551</v>
      </c>
      <c r="G40" s="15">
        <v>104551</v>
      </c>
      <c r="H40" s="15">
        <v>104551</v>
      </c>
      <c r="I40" s="15">
        <v>0</v>
      </c>
      <c r="J40" s="15">
        <v>104551</v>
      </c>
      <c r="K40" s="16"/>
    </row>
    <row r="41" spans="1:11" x14ac:dyDescent="0.2">
      <c r="A41" s="58" t="s">
        <v>145</v>
      </c>
      <c r="B41" s="59"/>
      <c r="C41" s="59"/>
      <c r="D41" s="59"/>
      <c r="E41" s="60"/>
      <c r="F41" s="10">
        <f>SUM(F42:F48)</f>
        <v>5402862</v>
      </c>
      <c r="G41" s="10">
        <f t="shared" ref="G41:J41" si="8">SUM(G42:G48)</f>
        <v>4579296</v>
      </c>
      <c r="H41" s="10">
        <f t="shared" si="8"/>
        <v>1320472</v>
      </c>
      <c r="I41" s="10">
        <f t="shared" si="8"/>
        <v>0</v>
      </c>
      <c r="J41" s="10">
        <f t="shared" si="8"/>
        <v>1320472</v>
      </c>
      <c r="K41" s="23"/>
    </row>
    <row r="42" spans="1:11" x14ac:dyDescent="0.2">
      <c r="A42" s="22">
        <v>22</v>
      </c>
      <c r="B42" s="11" t="s">
        <v>59</v>
      </c>
      <c r="C42" s="30" t="s">
        <v>60</v>
      </c>
      <c r="D42" s="31" t="s">
        <v>61</v>
      </c>
      <c r="E42" s="32" t="s">
        <v>62</v>
      </c>
      <c r="F42" s="33">
        <v>114932</v>
      </c>
      <c r="G42" s="33">
        <v>113438</v>
      </c>
      <c r="H42" s="33">
        <v>113438</v>
      </c>
      <c r="I42" s="33">
        <v>0</v>
      </c>
      <c r="J42" s="33">
        <v>113438</v>
      </c>
      <c r="K42" s="29"/>
    </row>
    <row r="43" spans="1:11" x14ac:dyDescent="0.2">
      <c r="A43" s="22">
        <f>A42+1</f>
        <v>23</v>
      </c>
      <c r="B43" s="11" t="s">
        <v>63</v>
      </c>
      <c r="C43" s="30" t="s">
        <v>60</v>
      </c>
      <c r="D43" s="31" t="s">
        <v>61</v>
      </c>
      <c r="E43" s="32" t="s">
        <v>62</v>
      </c>
      <c r="F43" s="33">
        <v>114390</v>
      </c>
      <c r="G43" s="33">
        <v>112895</v>
      </c>
      <c r="H43" s="33">
        <v>112895</v>
      </c>
      <c r="I43" s="33">
        <v>0</v>
      </c>
      <c r="J43" s="33">
        <v>112895</v>
      </c>
      <c r="K43" s="29"/>
    </row>
    <row r="44" spans="1:11" x14ac:dyDescent="0.2">
      <c r="A44" s="22">
        <f t="shared" ref="A44:A48" si="9">A43+1</f>
        <v>24</v>
      </c>
      <c r="B44" s="11" t="s">
        <v>64</v>
      </c>
      <c r="C44" s="30" t="s">
        <v>60</v>
      </c>
      <c r="D44" s="31" t="s">
        <v>61</v>
      </c>
      <c r="E44" s="32" t="s">
        <v>62</v>
      </c>
      <c r="F44" s="33">
        <v>113749</v>
      </c>
      <c r="G44" s="33">
        <v>112255</v>
      </c>
      <c r="H44" s="33">
        <v>112255</v>
      </c>
      <c r="I44" s="33">
        <v>0</v>
      </c>
      <c r="J44" s="33">
        <v>112255</v>
      </c>
      <c r="K44" s="29"/>
    </row>
    <row r="45" spans="1:11" x14ac:dyDescent="0.2">
      <c r="A45" s="22">
        <f t="shared" si="9"/>
        <v>25</v>
      </c>
      <c r="B45" s="11" t="s">
        <v>65</v>
      </c>
      <c r="C45" s="30" t="s">
        <v>60</v>
      </c>
      <c r="D45" s="31" t="s">
        <v>61</v>
      </c>
      <c r="E45" s="32" t="s">
        <v>62</v>
      </c>
      <c r="F45" s="33">
        <v>93556</v>
      </c>
      <c r="G45" s="33">
        <v>92063</v>
      </c>
      <c r="H45" s="33">
        <v>92063</v>
      </c>
      <c r="I45" s="33">
        <v>0</v>
      </c>
      <c r="J45" s="33">
        <v>92063</v>
      </c>
      <c r="K45" s="29"/>
    </row>
    <row r="46" spans="1:11" x14ac:dyDescent="0.2">
      <c r="A46" s="22">
        <f t="shared" si="9"/>
        <v>26</v>
      </c>
      <c r="B46" s="37" t="s">
        <v>82</v>
      </c>
      <c r="C46" s="30" t="s">
        <v>60</v>
      </c>
      <c r="D46" s="31" t="s">
        <v>61</v>
      </c>
      <c r="E46" s="32" t="s">
        <v>62</v>
      </c>
      <c r="F46" s="33">
        <v>92715</v>
      </c>
      <c r="G46" s="33">
        <v>91221</v>
      </c>
      <c r="H46" s="33">
        <v>91221</v>
      </c>
      <c r="I46" s="33">
        <v>0</v>
      </c>
      <c r="J46" s="33">
        <v>91221</v>
      </c>
      <c r="K46" s="29"/>
    </row>
    <row r="47" spans="1:11" x14ac:dyDescent="0.2">
      <c r="A47" s="22">
        <f t="shared" si="9"/>
        <v>27</v>
      </c>
      <c r="B47" s="37" t="s">
        <v>83</v>
      </c>
      <c r="C47" s="30" t="s">
        <v>60</v>
      </c>
      <c r="D47" s="31" t="s">
        <v>61</v>
      </c>
      <c r="E47" s="32" t="s">
        <v>62</v>
      </c>
      <c r="F47" s="33">
        <v>873520</v>
      </c>
      <c r="G47" s="33">
        <v>798600</v>
      </c>
      <c r="H47" s="33">
        <v>798600</v>
      </c>
      <c r="I47" s="33">
        <v>0</v>
      </c>
      <c r="J47" s="33">
        <v>798600</v>
      </c>
      <c r="K47" s="29"/>
    </row>
    <row r="48" spans="1:11" x14ac:dyDescent="0.2">
      <c r="A48" s="22">
        <f t="shared" si="9"/>
        <v>28</v>
      </c>
      <c r="B48" s="19" t="s">
        <v>157</v>
      </c>
      <c r="C48" s="30" t="s">
        <v>60</v>
      </c>
      <c r="D48" s="31" t="s">
        <v>61</v>
      </c>
      <c r="E48" s="32" t="s">
        <v>62</v>
      </c>
      <c r="F48" s="33">
        <v>4000000</v>
      </c>
      <c r="G48" s="33">
        <v>3258824</v>
      </c>
      <c r="H48" s="33">
        <v>0</v>
      </c>
      <c r="I48" s="33">
        <v>0</v>
      </c>
      <c r="J48" s="33">
        <v>0</v>
      </c>
      <c r="K48" s="29"/>
    </row>
    <row r="49" spans="1:11" ht="15.75" customHeight="1" x14ac:dyDescent="0.2">
      <c r="A49" s="54" t="s">
        <v>19</v>
      </c>
      <c r="B49" s="55"/>
      <c r="C49" s="55"/>
      <c r="D49" s="55"/>
      <c r="E49" s="56"/>
      <c r="F49" s="10">
        <f>F50</f>
        <v>154615</v>
      </c>
      <c r="G49" s="10">
        <f t="shared" ref="G49:J49" si="10">G50</f>
        <v>53115</v>
      </c>
      <c r="H49" s="10">
        <f t="shared" si="10"/>
        <v>53115</v>
      </c>
      <c r="I49" s="10">
        <f t="shared" si="10"/>
        <v>0</v>
      </c>
      <c r="J49" s="10">
        <f t="shared" si="10"/>
        <v>53115</v>
      </c>
      <c r="K49" s="24"/>
    </row>
    <row r="50" spans="1:11" x14ac:dyDescent="0.2">
      <c r="A50" s="22">
        <v>29</v>
      </c>
      <c r="B50" s="11" t="s">
        <v>23</v>
      </c>
      <c r="C50" s="12" t="s">
        <v>120</v>
      </c>
      <c r="D50" s="17" t="s">
        <v>24</v>
      </c>
      <c r="E50" s="18" t="s">
        <v>18</v>
      </c>
      <c r="F50" s="15">
        <v>154615</v>
      </c>
      <c r="G50" s="15">
        <v>53115</v>
      </c>
      <c r="H50" s="15">
        <v>53115</v>
      </c>
      <c r="I50" s="15">
        <v>0</v>
      </c>
      <c r="J50" s="15">
        <v>53115</v>
      </c>
      <c r="K50" s="16"/>
    </row>
    <row r="51" spans="1:11" ht="15.75" customHeight="1" x14ac:dyDescent="0.2">
      <c r="A51" s="54" t="s">
        <v>20</v>
      </c>
      <c r="B51" s="55"/>
      <c r="C51" s="55"/>
      <c r="D51" s="55"/>
      <c r="E51" s="56"/>
      <c r="F51" s="10">
        <f>SUM(F52:F54)</f>
        <v>705886</v>
      </c>
      <c r="G51" s="10">
        <f t="shared" ref="G51:J51" si="11">SUM(G52:G54)</f>
        <v>689886</v>
      </c>
      <c r="H51" s="10">
        <f t="shared" si="11"/>
        <v>689886</v>
      </c>
      <c r="I51" s="10">
        <f t="shared" si="11"/>
        <v>0</v>
      </c>
      <c r="J51" s="10">
        <f t="shared" si="11"/>
        <v>689886</v>
      </c>
      <c r="K51" s="23"/>
    </row>
    <row r="52" spans="1:11" x14ac:dyDescent="0.2">
      <c r="A52" s="22">
        <v>30</v>
      </c>
      <c r="B52" s="11" t="s">
        <v>25</v>
      </c>
      <c r="C52" s="12" t="s">
        <v>121</v>
      </c>
      <c r="D52" s="17" t="s">
        <v>24</v>
      </c>
      <c r="E52" s="18" t="s">
        <v>28</v>
      </c>
      <c r="F52" s="15">
        <v>645842</v>
      </c>
      <c r="G52" s="15">
        <v>645842</v>
      </c>
      <c r="H52" s="15">
        <v>645842</v>
      </c>
      <c r="I52" s="15">
        <v>0</v>
      </c>
      <c r="J52" s="15">
        <v>645842</v>
      </c>
      <c r="K52" s="22"/>
    </row>
    <row r="53" spans="1:11" x14ac:dyDescent="0.2">
      <c r="A53" s="22">
        <v>31</v>
      </c>
      <c r="B53" s="11" t="s">
        <v>26</v>
      </c>
      <c r="C53" s="12" t="s">
        <v>122</v>
      </c>
      <c r="D53" s="17" t="s">
        <v>24</v>
      </c>
      <c r="E53" s="18" t="s">
        <v>28</v>
      </c>
      <c r="F53" s="15">
        <v>40044</v>
      </c>
      <c r="G53" s="15">
        <v>40044</v>
      </c>
      <c r="H53" s="15">
        <v>40044</v>
      </c>
      <c r="I53" s="15">
        <v>0</v>
      </c>
      <c r="J53" s="15">
        <v>40044</v>
      </c>
      <c r="K53" s="22"/>
    </row>
    <row r="54" spans="1:11" x14ac:dyDescent="0.2">
      <c r="A54" s="22">
        <v>32</v>
      </c>
      <c r="B54" s="11" t="s">
        <v>27</v>
      </c>
      <c r="C54" s="12" t="s">
        <v>123</v>
      </c>
      <c r="D54" s="17" t="s">
        <v>24</v>
      </c>
      <c r="E54" s="18" t="s">
        <v>28</v>
      </c>
      <c r="F54" s="15">
        <v>20000</v>
      </c>
      <c r="G54" s="15">
        <v>4000</v>
      </c>
      <c r="H54" s="15">
        <v>4000</v>
      </c>
      <c r="I54" s="15">
        <v>0</v>
      </c>
      <c r="J54" s="15">
        <v>4000</v>
      </c>
      <c r="K54" s="22"/>
    </row>
    <row r="55" spans="1:11" ht="15.75" customHeight="1" x14ac:dyDescent="0.2">
      <c r="A55" s="54" t="s">
        <v>21</v>
      </c>
      <c r="B55" s="55"/>
      <c r="C55" s="55"/>
      <c r="D55" s="55"/>
      <c r="E55" s="56"/>
      <c r="F55" s="10">
        <f>SUM(F56:F58)</f>
        <v>421034</v>
      </c>
      <c r="G55" s="10">
        <f t="shared" ref="G55:J55" si="12">SUM(G56:G58)</f>
        <v>332836</v>
      </c>
      <c r="H55" s="10">
        <f t="shared" si="12"/>
        <v>332836</v>
      </c>
      <c r="I55" s="10">
        <f t="shared" si="12"/>
        <v>0</v>
      </c>
      <c r="J55" s="10">
        <f t="shared" si="12"/>
        <v>332836</v>
      </c>
      <c r="K55" s="23"/>
    </row>
    <row r="56" spans="1:11" x14ac:dyDescent="0.2">
      <c r="A56" s="22">
        <v>33</v>
      </c>
      <c r="B56" s="11" t="s">
        <v>29</v>
      </c>
      <c r="C56" s="12" t="s">
        <v>124</v>
      </c>
      <c r="D56" s="17" t="s">
        <v>24</v>
      </c>
      <c r="E56" s="18" t="s">
        <v>28</v>
      </c>
      <c r="F56" s="15">
        <v>183031</v>
      </c>
      <c r="G56" s="15">
        <v>183031</v>
      </c>
      <c r="H56" s="15">
        <v>183031</v>
      </c>
      <c r="I56" s="15">
        <v>0</v>
      </c>
      <c r="J56" s="15">
        <v>183031</v>
      </c>
      <c r="K56" s="16"/>
    </row>
    <row r="57" spans="1:11" x14ac:dyDescent="0.2">
      <c r="A57" s="22">
        <v>34</v>
      </c>
      <c r="B57" s="11" t="s">
        <v>30</v>
      </c>
      <c r="C57" s="12" t="s">
        <v>125</v>
      </c>
      <c r="D57" s="17" t="s">
        <v>24</v>
      </c>
      <c r="E57" s="18" t="s">
        <v>28</v>
      </c>
      <c r="F57" s="15">
        <v>122797</v>
      </c>
      <c r="G57" s="15">
        <v>122797</v>
      </c>
      <c r="H57" s="15">
        <v>122797</v>
      </c>
      <c r="I57" s="15">
        <v>0</v>
      </c>
      <c r="J57" s="15">
        <v>122797</v>
      </c>
      <c r="K57" s="16"/>
    </row>
    <row r="58" spans="1:11" x14ac:dyDescent="0.2">
      <c r="A58" s="34">
        <v>35</v>
      </c>
      <c r="B58" s="11" t="s">
        <v>84</v>
      </c>
      <c r="C58" s="38" t="s">
        <v>126</v>
      </c>
      <c r="D58" s="17" t="s">
        <v>24</v>
      </c>
      <c r="E58" s="18" t="s">
        <v>28</v>
      </c>
      <c r="F58" s="15">
        <v>115206</v>
      </c>
      <c r="G58" s="15">
        <v>27008</v>
      </c>
      <c r="H58" s="15">
        <v>27008</v>
      </c>
      <c r="I58" s="15">
        <v>0</v>
      </c>
      <c r="J58" s="15">
        <v>27008</v>
      </c>
      <c r="K58" s="16"/>
    </row>
    <row r="59" spans="1:11" x14ac:dyDescent="0.2">
      <c r="A59" s="54" t="s">
        <v>22</v>
      </c>
      <c r="B59" s="55"/>
      <c r="C59" s="55"/>
      <c r="D59" s="55"/>
      <c r="E59" s="56"/>
      <c r="F59" s="10">
        <f>SUM(F60:F61)</f>
        <v>847347</v>
      </c>
      <c r="G59" s="10">
        <f>SUM(G60:G61)</f>
        <v>763521</v>
      </c>
      <c r="H59" s="10">
        <f>SUM(H60:H61)</f>
        <v>763521</v>
      </c>
      <c r="I59" s="10">
        <f>SUM(I60:I61)</f>
        <v>0</v>
      </c>
      <c r="J59" s="10">
        <f>SUM(J60:J61)</f>
        <v>763521</v>
      </c>
      <c r="K59" s="23"/>
    </row>
    <row r="60" spans="1:11" x14ac:dyDescent="0.2">
      <c r="A60" s="22">
        <v>36</v>
      </c>
      <c r="B60" s="11" t="s">
        <v>31</v>
      </c>
      <c r="C60" s="12" t="s">
        <v>127</v>
      </c>
      <c r="D60" s="17" t="s">
        <v>24</v>
      </c>
      <c r="E60" s="18" t="s">
        <v>33</v>
      </c>
      <c r="F60" s="15">
        <v>368004</v>
      </c>
      <c r="G60" s="15">
        <v>284178</v>
      </c>
      <c r="H60" s="15">
        <v>284178</v>
      </c>
      <c r="I60" s="15">
        <v>0</v>
      </c>
      <c r="J60" s="15">
        <v>284178</v>
      </c>
      <c r="K60" s="22"/>
    </row>
    <row r="61" spans="1:11" ht="12" customHeight="1" x14ac:dyDescent="0.2">
      <c r="A61" s="22">
        <v>37</v>
      </c>
      <c r="B61" s="11" t="s">
        <v>32</v>
      </c>
      <c r="C61" s="12" t="s">
        <v>128</v>
      </c>
      <c r="D61" s="17" t="s">
        <v>24</v>
      </c>
      <c r="E61" s="18" t="s">
        <v>33</v>
      </c>
      <c r="F61" s="15">
        <v>479343</v>
      </c>
      <c r="G61" s="15">
        <v>479343</v>
      </c>
      <c r="H61" s="15">
        <v>479343</v>
      </c>
      <c r="I61" s="15">
        <v>0</v>
      </c>
      <c r="J61" s="15">
        <v>479343</v>
      </c>
      <c r="K61" s="22"/>
    </row>
    <row r="62" spans="1:11" ht="12" customHeight="1" x14ac:dyDescent="0.2">
      <c r="A62" s="54" t="s">
        <v>158</v>
      </c>
      <c r="B62" s="55"/>
      <c r="C62" s="55"/>
      <c r="D62" s="55"/>
      <c r="E62" s="56"/>
      <c r="F62" s="10">
        <f>SUM(F63:F68)</f>
        <v>1320218</v>
      </c>
      <c r="G62" s="10">
        <f t="shared" ref="G62:J62" si="13">SUM(G63:G68)</f>
        <v>1472193</v>
      </c>
      <c r="H62" s="10">
        <f>SUM(H63:H68)</f>
        <v>605146</v>
      </c>
      <c r="I62" s="10">
        <f t="shared" si="13"/>
        <v>0</v>
      </c>
      <c r="J62" s="10">
        <f t="shared" si="13"/>
        <v>605146</v>
      </c>
      <c r="K62" s="23"/>
    </row>
    <row r="63" spans="1:11" ht="12" customHeight="1" x14ac:dyDescent="0.2">
      <c r="A63" s="49">
        <v>38</v>
      </c>
      <c r="B63" s="50" t="s">
        <v>159</v>
      </c>
      <c r="C63" s="47" t="s">
        <v>160</v>
      </c>
      <c r="D63" s="41" t="s">
        <v>24</v>
      </c>
      <c r="E63" s="47" t="s">
        <v>161</v>
      </c>
      <c r="F63" s="51">
        <v>263974</v>
      </c>
      <c r="G63" s="51">
        <v>255374</v>
      </c>
      <c r="H63" s="51">
        <v>255374</v>
      </c>
      <c r="I63" s="51">
        <v>0</v>
      </c>
      <c r="J63" s="51">
        <v>255374</v>
      </c>
      <c r="K63" s="41"/>
    </row>
    <row r="64" spans="1:11" ht="12" customHeight="1" x14ac:dyDescent="0.2">
      <c r="A64" s="49">
        <f>A63+1</f>
        <v>39</v>
      </c>
      <c r="B64" s="50" t="s">
        <v>162</v>
      </c>
      <c r="C64" s="52" t="s">
        <v>163</v>
      </c>
      <c r="D64" s="41" t="s">
        <v>24</v>
      </c>
      <c r="E64" s="47" t="s">
        <v>161</v>
      </c>
      <c r="F64" s="51">
        <v>757022</v>
      </c>
      <c r="G64" s="51">
        <v>394004</v>
      </c>
      <c r="H64" s="51">
        <v>0</v>
      </c>
      <c r="I64" s="51">
        <v>0</v>
      </c>
      <c r="J64" s="51">
        <v>0</v>
      </c>
      <c r="K64" s="41">
        <v>2024</v>
      </c>
    </row>
    <row r="65" spans="1:11" ht="12" customHeight="1" x14ac:dyDescent="0.2">
      <c r="A65" s="49">
        <f t="shared" ref="A65:A68" si="14">A64+1</f>
        <v>40</v>
      </c>
      <c r="B65" s="50" t="s">
        <v>164</v>
      </c>
      <c r="C65" s="52" t="s">
        <v>165</v>
      </c>
      <c r="D65" s="41" t="s">
        <v>98</v>
      </c>
      <c r="E65" s="47" t="s">
        <v>166</v>
      </c>
      <c r="F65" s="51">
        <v>0</v>
      </c>
      <c r="G65" s="51">
        <v>500268</v>
      </c>
      <c r="H65" s="51">
        <v>0</v>
      </c>
      <c r="I65" s="51">
        <v>0</v>
      </c>
      <c r="J65" s="51">
        <v>0</v>
      </c>
      <c r="K65" s="41">
        <v>2024</v>
      </c>
    </row>
    <row r="66" spans="1:11" ht="12" customHeight="1" x14ac:dyDescent="0.2">
      <c r="A66" s="49">
        <f t="shared" si="14"/>
        <v>41</v>
      </c>
      <c r="B66" s="50" t="s">
        <v>167</v>
      </c>
      <c r="C66" s="52" t="s">
        <v>168</v>
      </c>
      <c r="D66" s="41" t="s">
        <v>24</v>
      </c>
      <c r="E66" s="47" t="s">
        <v>161</v>
      </c>
      <c r="F66" s="51">
        <v>56812</v>
      </c>
      <c r="G66" s="51">
        <v>56812</v>
      </c>
      <c r="H66" s="51">
        <v>56812</v>
      </c>
      <c r="I66" s="51">
        <v>0</v>
      </c>
      <c r="J66" s="51">
        <v>56812</v>
      </c>
      <c r="K66" s="41"/>
    </row>
    <row r="67" spans="1:11" ht="12" customHeight="1" x14ac:dyDescent="0.2">
      <c r="A67" s="49">
        <f t="shared" si="14"/>
        <v>42</v>
      </c>
      <c r="B67" s="50" t="s">
        <v>169</v>
      </c>
      <c r="C67" s="47" t="s">
        <v>170</v>
      </c>
      <c r="D67" s="41" t="s">
        <v>24</v>
      </c>
      <c r="E67" s="47" t="s">
        <v>161</v>
      </c>
      <c r="F67" s="51">
        <v>189023</v>
      </c>
      <c r="G67" s="51">
        <v>214748</v>
      </c>
      <c r="H67" s="51">
        <v>241973</v>
      </c>
      <c r="I67" s="51">
        <v>0</v>
      </c>
      <c r="J67" s="51">
        <v>241973</v>
      </c>
      <c r="K67" s="41"/>
    </row>
    <row r="68" spans="1:11" ht="12" customHeight="1" x14ac:dyDescent="0.2">
      <c r="A68" s="49">
        <f t="shared" si="14"/>
        <v>43</v>
      </c>
      <c r="B68" s="50" t="s">
        <v>171</v>
      </c>
      <c r="C68" s="47" t="s">
        <v>172</v>
      </c>
      <c r="D68" s="41" t="s">
        <v>24</v>
      </c>
      <c r="E68" s="47" t="s">
        <v>161</v>
      </c>
      <c r="F68" s="51">
        <v>53387</v>
      </c>
      <c r="G68" s="51">
        <v>50987</v>
      </c>
      <c r="H68" s="51">
        <v>50987</v>
      </c>
      <c r="I68" s="51">
        <v>0</v>
      </c>
      <c r="J68" s="51">
        <v>50987</v>
      </c>
      <c r="K68" s="41"/>
    </row>
    <row r="69" spans="1:11" ht="12" customHeight="1" x14ac:dyDescent="0.2">
      <c r="A69" s="54" t="s">
        <v>147</v>
      </c>
      <c r="B69" s="55"/>
      <c r="C69" s="55"/>
      <c r="D69" s="55"/>
      <c r="E69" s="56"/>
      <c r="F69" s="44">
        <f>SUM(F70:F81)</f>
        <v>16384317</v>
      </c>
      <c r="G69" s="44">
        <f t="shared" ref="G69:J69" si="15">SUM(G70:G81)</f>
        <v>16545690</v>
      </c>
      <c r="H69" s="44">
        <f t="shared" si="15"/>
        <v>10269819</v>
      </c>
      <c r="I69" s="44">
        <f t="shared" si="15"/>
        <v>0</v>
      </c>
      <c r="J69" s="44">
        <f t="shared" si="15"/>
        <v>9767119</v>
      </c>
      <c r="K69" s="35"/>
    </row>
    <row r="70" spans="1:11" ht="9.9499999999999993" customHeight="1" x14ac:dyDescent="0.2">
      <c r="A70" s="22">
        <v>44</v>
      </c>
      <c r="B70" s="19" t="s">
        <v>85</v>
      </c>
      <c r="C70" s="20" t="s">
        <v>129</v>
      </c>
      <c r="D70" s="17" t="s">
        <v>24</v>
      </c>
      <c r="E70" s="28" t="s">
        <v>100</v>
      </c>
      <c r="F70" s="15">
        <v>44894</v>
      </c>
      <c r="G70" s="15">
        <v>44894</v>
      </c>
      <c r="H70" s="15">
        <v>44894</v>
      </c>
      <c r="I70" s="15">
        <v>0</v>
      </c>
      <c r="J70" s="15">
        <v>44894</v>
      </c>
      <c r="K70" s="13"/>
    </row>
    <row r="71" spans="1:11" ht="9.9499999999999993" customHeight="1" x14ac:dyDescent="0.2">
      <c r="A71" s="22">
        <f>A70+1</f>
        <v>45</v>
      </c>
      <c r="B71" s="19" t="s">
        <v>86</v>
      </c>
      <c r="C71" s="20" t="s">
        <v>130</v>
      </c>
      <c r="D71" s="17" t="s">
        <v>41</v>
      </c>
      <c r="E71" s="28" t="s">
        <v>101</v>
      </c>
      <c r="F71" s="15">
        <v>1281089</v>
      </c>
      <c r="G71" s="15">
        <v>1557286</v>
      </c>
      <c r="H71" s="15">
        <v>1719847</v>
      </c>
      <c r="I71" s="15">
        <v>0</v>
      </c>
      <c r="J71" s="15">
        <v>1719847</v>
      </c>
      <c r="K71" s="13"/>
    </row>
    <row r="72" spans="1:11" ht="9.9499999999999993" customHeight="1" x14ac:dyDescent="0.2">
      <c r="A72" s="22">
        <f t="shared" ref="A72:A81" si="16">A71+1</f>
        <v>46</v>
      </c>
      <c r="B72" s="19" t="s">
        <v>87</v>
      </c>
      <c r="C72" s="20" t="s">
        <v>131</v>
      </c>
      <c r="D72" s="17" t="s">
        <v>42</v>
      </c>
      <c r="E72" s="28" t="s">
        <v>102</v>
      </c>
      <c r="F72" s="15">
        <v>4173233</v>
      </c>
      <c r="G72" s="15">
        <v>4425195</v>
      </c>
      <c r="H72" s="15">
        <v>4581757</v>
      </c>
      <c r="I72" s="15">
        <v>0</v>
      </c>
      <c r="J72" s="15">
        <v>4581757</v>
      </c>
      <c r="K72" s="13"/>
    </row>
    <row r="73" spans="1:11" ht="9.6" customHeight="1" x14ac:dyDescent="0.2">
      <c r="A73" s="22">
        <f t="shared" si="16"/>
        <v>47</v>
      </c>
      <c r="B73" s="19" t="s">
        <v>88</v>
      </c>
      <c r="C73" s="20" t="s">
        <v>132</v>
      </c>
      <c r="D73" s="17" t="s">
        <v>24</v>
      </c>
      <c r="E73" s="28" t="s">
        <v>100</v>
      </c>
      <c r="F73" s="15">
        <v>83000</v>
      </c>
      <c r="G73" s="15">
        <v>0</v>
      </c>
      <c r="H73" s="15">
        <v>0</v>
      </c>
      <c r="I73" s="15">
        <v>0</v>
      </c>
      <c r="J73" s="15">
        <v>0</v>
      </c>
      <c r="K73" s="13">
        <v>2023</v>
      </c>
    </row>
    <row r="74" spans="1:11" x14ac:dyDescent="0.2">
      <c r="A74" s="22">
        <f t="shared" si="16"/>
        <v>48</v>
      </c>
      <c r="B74" s="19" t="s">
        <v>89</v>
      </c>
      <c r="C74" s="20" t="s">
        <v>133</v>
      </c>
      <c r="D74" s="17" t="s">
        <v>41</v>
      </c>
      <c r="E74" s="28" t="s">
        <v>101</v>
      </c>
      <c r="F74" s="15">
        <v>758587</v>
      </c>
      <c r="G74" s="15">
        <v>758587</v>
      </c>
      <c r="H74" s="15">
        <v>758587</v>
      </c>
      <c r="I74" s="15"/>
      <c r="J74" s="15">
        <v>758587</v>
      </c>
      <c r="K74" s="13"/>
    </row>
    <row r="75" spans="1:11" ht="9.9499999999999993" customHeight="1" x14ac:dyDescent="0.2">
      <c r="A75" s="22">
        <f t="shared" si="16"/>
        <v>49</v>
      </c>
      <c r="B75" s="19" t="s">
        <v>90</v>
      </c>
      <c r="C75" s="20" t="s">
        <v>134</v>
      </c>
      <c r="D75" s="17" t="s">
        <v>42</v>
      </c>
      <c r="E75" s="28" t="s">
        <v>102</v>
      </c>
      <c r="F75" s="15">
        <v>1950687</v>
      </c>
      <c r="G75" s="15">
        <v>0</v>
      </c>
      <c r="H75" s="15">
        <v>0</v>
      </c>
      <c r="I75" s="15">
        <v>0</v>
      </c>
      <c r="J75" s="15">
        <v>0</v>
      </c>
      <c r="K75" s="13">
        <v>2023</v>
      </c>
    </row>
    <row r="76" spans="1:11" ht="9.9499999999999993" customHeight="1" x14ac:dyDescent="0.2">
      <c r="A76" s="22">
        <f t="shared" si="16"/>
        <v>50</v>
      </c>
      <c r="B76" s="19" t="s">
        <v>91</v>
      </c>
      <c r="C76" s="20" t="s">
        <v>135</v>
      </c>
      <c r="D76" s="17" t="s">
        <v>41</v>
      </c>
      <c r="E76" s="28" t="s">
        <v>101</v>
      </c>
      <c r="F76" s="15">
        <v>1802000</v>
      </c>
      <c r="G76" s="15">
        <v>1111000</v>
      </c>
      <c r="H76" s="15">
        <v>1702700</v>
      </c>
      <c r="I76" s="15">
        <v>0</v>
      </c>
      <c r="J76" s="15">
        <v>1200000</v>
      </c>
      <c r="K76" s="13"/>
    </row>
    <row r="77" spans="1:11" ht="9.9499999999999993" customHeight="1" x14ac:dyDescent="0.2">
      <c r="A77" s="22">
        <f t="shared" si="16"/>
        <v>51</v>
      </c>
      <c r="B77" s="19" t="s">
        <v>92</v>
      </c>
      <c r="C77" s="20" t="s">
        <v>136</v>
      </c>
      <c r="D77" s="17" t="s">
        <v>42</v>
      </c>
      <c r="E77" s="28" t="s">
        <v>102</v>
      </c>
      <c r="F77" s="15">
        <v>4869000</v>
      </c>
      <c r="G77" s="15">
        <v>50000</v>
      </c>
      <c r="H77" s="15">
        <v>50000</v>
      </c>
      <c r="I77" s="15">
        <v>0</v>
      </c>
      <c r="J77" s="15">
        <v>50000</v>
      </c>
      <c r="K77" s="13"/>
    </row>
    <row r="78" spans="1:11" ht="9.9499999999999993" customHeight="1" x14ac:dyDescent="0.2">
      <c r="A78" s="22">
        <f t="shared" si="16"/>
        <v>52</v>
      </c>
      <c r="B78" s="19" t="s">
        <v>93</v>
      </c>
      <c r="C78" s="20" t="s">
        <v>137</v>
      </c>
      <c r="D78" s="17" t="s">
        <v>41</v>
      </c>
      <c r="E78" s="28" t="s">
        <v>101</v>
      </c>
      <c r="F78" s="15">
        <v>1353130</v>
      </c>
      <c r="G78" s="15">
        <v>1272728</v>
      </c>
      <c r="H78" s="15">
        <v>1296034</v>
      </c>
      <c r="I78" s="15">
        <v>0</v>
      </c>
      <c r="J78" s="15">
        <v>1296034</v>
      </c>
      <c r="K78" s="13"/>
    </row>
    <row r="79" spans="1:11" ht="9.9499999999999993" customHeight="1" x14ac:dyDescent="0.2">
      <c r="A79" s="22">
        <f t="shared" si="16"/>
        <v>53</v>
      </c>
      <c r="B79" s="19" t="s">
        <v>94</v>
      </c>
      <c r="C79" s="20" t="s">
        <v>138</v>
      </c>
      <c r="D79" s="17" t="s">
        <v>42</v>
      </c>
      <c r="E79" s="28" t="s">
        <v>102</v>
      </c>
      <c r="F79" s="15">
        <v>0</v>
      </c>
      <c r="G79" s="15">
        <v>7260000</v>
      </c>
      <c r="H79" s="15">
        <v>50000</v>
      </c>
      <c r="I79" s="15">
        <v>0</v>
      </c>
      <c r="J79" s="15">
        <v>50000</v>
      </c>
      <c r="K79" s="13"/>
    </row>
    <row r="80" spans="1:11" ht="9.9499999999999993" customHeight="1" x14ac:dyDescent="0.2">
      <c r="A80" s="22">
        <f t="shared" si="16"/>
        <v>54</v>
      </c>
      <c r="B80" s="19" t="s">
        <v>95</v>
      </c>
      <c r="C80" s="20" t="s">
        <v>139</v>
      </c>
      <c r="D80" s="17" t="s">
        <v>42</v>
      </c>
      <c r="E80" s="28" t="s">
        <v>102</v>
      </c>
      <c r="F80" s="15">
        <v>66000</v>
      </c>
      <c r="G80" s="15">
        <v>66000</v>
      </c>
      <c r="H80" s="15">
        <v>66000</v>
      </c>
      <c r="I80" s="15">
        <v>0</v>
      </c>
      <c r="J80" s="15">
        <v>66000</v>
      </c>
      <c r="K80" s="13"/>
    </row>
    <row r="81" spans="1:11" ht="24" customHeight="1" x14ac:dyDescent="0.2">
      <c r="A81" s="22">
        <f t="shared" si="16"/>
        <v>55</v>
      </c>
      <c r="B81" s="19" t="s">
        <v>151</v>
      </c>
      <c r="C81" s="20" t="s">
        <v>152</v>
      </c>
      <c r="D81" s="17" t="s">
        <v>153</v>
      </c>
      <c r="E81" s="28" t="s">
        <v>102</v>
      </c>
      <c r="F81" s="15">
        <v>2697</v>
      </c>
      <c r="G81" s="15">
        <v>0</v>
      </c>
      <c r="H81" s="15">
        <v>0</v>
      </c>
      <c r="I81" s="15">
        <v>0</v>
      </c>
      <c r="J81" s="15">
        <v>0</v>
      </c>
      <c r="K81" s="13">
        <v>2023</v>
      </c>
    </row>
    <row r="82" spans="1:11" ht="12.75" customHeight="1" x14ac:dyDescent="0.2">
      <c r="A82" s="54" t="s">
        <v>154</v>
      </c>
      <c r="B82" s="55"/>
      <c r="C82" s="55"/>
      <c r="D82" s="55"/>
      <c r="E82" s="56"/>
      <c r="F82" s="10">
        <f>SUM(F83:F87)</f>
        <v>1402877</v>
      </c>
      <c r="G82" s="10">
        <f t="shared" ref="G82:J82" si="17">SUM(G83:G87)</f>
        <v>1402877</v>
      </c>
      <c r="H82" s="10">
        <f t="shared" si="17"/>
        <v>1402877</v>
      </c>
      <c r="I82" s="10">
        <f t="shared" si="17"/>
        <v>0</v>
      </c>
      <c r="J82" s="10">
        <f t="shared" si="17"/>
        <v>1402877</v>
      </c>
      <c r="K82" s="23"/>
    </row>
    <row r="83" spans="1:11" x14ac:dyDescent="0.2">
      <c r="A83" s="22">
        <v>56</v>
      </c>
      <c r="B83" s="11" t="s">
        <v>34</v>
      </c>
      <c r="C83" s="12" t="s">
        <v>140</v>
      </c>
      <c r="D83" s="17" t="s">
        <v>24</v>
      </c>
      <c r="E83" s="18" t="s">
        <v>43</v>
      </c>
      <c r="F83" s="15">
        <v>269439</v>
      </c>
      <c r="G83" s="15">
        <v>269439</v>
      </c>
      <c r="H83" s="15">
        <v>269439</v>
      </c>
      <c r="I83" s="15">
        <v>0</v>
      </c>
      <c r="J83" s="15">
        <v>269439</v>
      </c>
      <c r="K83" s="22"/>
    </row>
    <row r="84" spans="1:11" ht="15.75" customHeight="1" x14ac:dyDescent="0.2">
      <c r="A84" s="22">
        <f>A83+1</f>
        <v>57</v>
      </c>
      <c r="B84" s="11" t="s">
        <v>35</v>
      </c>
      <c r="C84" s="12" t="s">
        <v>141</v>
      </c>
      <c r="D84" s="17" t="s">
        <v>24</v>
      </c>
      <c r="E84" s="18" t="s">
        <v>43</v>
      </c>
      <c r="F84" s="15">
        <v>33250</v>
      </c>
      <c r="G84" s="15">
        <v>33250</v>
      </c>
      <c r="H84" s="15">
        <v>33250</v>
      </c>
      <c r="I84" s="15">
        <v>0</v>
      </c>
      <c r="J84" s="15">
        <v>33250</v>
      </c>
      <c r="K84" s="22"/>
    </row>
    <row r="85" spans="1:11" x14ac:dyDescent="0.2">
      <c r="A85" s="22">
        <f t="shared" ref="A85:A87" si="18">A84+1</f>
        <v>58</v>
      </c>
      <c r="B85" s="11" t="s">
        <v>36</v>
      </c>
      <c r="C85" s="12" t="s">
        <v>39</v>
      </c>
      <c r="D85" s="17" t="s">
        <v>24</v>
      </c>
      <c r="E85" s="18" t="s">
        <v>43</v>
      </c>
      <c r="F85" s="15">
        <v>250000</v>
      </c>
      <c r="G85" s="15">
        <v>250000</v>
      </c>
      <c r="H85" s="15">
        <v>250000</v>
      </c>
      <c r="I85" s="15">
        <v>0</v>
      </c>
      <c r="J85" s="15">
        <v>250000</v>
      </c>
      <c r="K85" s="16"/>
    </row>
    <row r="86" spans="1:11" ht="25.5" customHeight="1" x14ac:dyDescent="0.2">
      <c r="A86" s="22">
        <f t="shared" si="18"/>
        <v>59</v>
      </c>
      <c r="B86" s="11" t="s">
        <v>37</v>
      </c>
      <c r="C86" s="12" t="s">
        <v>40</v>
      </c>
      <c r="D86" s="17" t="s">
        <v>24</v>
      </c>
      <c r="E86" s="18" t="s">
        <v>43</v>
      </c>
      <c r="F86" s="15">
        <v>70000</v>
      </c>
      <c r="G86" s="15">
        <v>70000</v>
      </c>
      <c r="H86" s="15">
        <v>70000</v>
      </c>
      <c r="I86" s="15">
        <v>0</v>
      </c>
      <c r="J86" s="15">
        <v>70000</v>
      </c>
      <c r="K86" s="16"/>
    </row>
    <row r="87" spans="1:11" ht="22.5" x14ac:dyDescent="0.2">
      <c r="A87" s="22">
        <f t="shared" si="18"/>
        <v>60</v>
      </c>
      <c r="B87" s="19" t="s">
        <v>38</v>
      </c>
      <c r="C87" s="20" t="s">
        <v>142</v>
      </c>
      <c r="D87" s="17" t="s">
        <v>98</v>
      </c>
      <c r="E87" s="18" t="s">
        <v>99</v>
      </c>
      <c r="F87" s="15">
        <v>780188</v>
      </c>
      <c r="G87" s="15">
        <v>780188</v>
      </c>
      <c r="H87" s="15">
        <v>780188</v>
      </c>
      <c r="I87" s="15"/>
      <c r="J87" s="15">
        <v>780188</v>
      </c>
      <c r="K87" s="16"/>
    </row>
    <row r="88" spans="1:11" ht="12" x14ac:dyDescent="0.2">
      <c r="A88" s="21"/>
      <c r="B88" s="57"/>
      <c r="C88" s="57"/>
    </row>
    <row r="89" spans="1:11" ht="11.25" customHeight="1" x14ac:dyDescent="0.2"/>
  </sheetData>
  <mergeCells count="18">
    <mergeCell ref="F4:J4"/>
    <mergeCell ref="A2:J2"/>
    <mergeCell ref="A7:E7"/>
    <mergeCell ref="D5:E5"/>
    <mergeCell ref="A6:E6"/>
    <mergeCell ref="A62:E62"/>
    <mergeCell ref="A82:E82"/>
    <mergeCell ref="B88:C88"/>
    <mergeCell ref="A10:E10"/>
    <mergeCell ref="A18:E18"/>
    <mergeCell ref="A69:E69"/>
    <mergeCell ref="A41:E41"/>
    <mergeCell ref="A59:E59"/>
    <mergeCell ref="A14:E14"/>
    <mergeCell ref="A39:E39"/>
    <mergeCell ref="A49:E49"/>
    <mergeCell ref="A51:E51"/>
    <mergeCell ref="A55:E55"/>
  </mergeCells>
  <phoneticPr fontId="12" type="noConversion"/>
  <dataValidations disablePrompts="1" count="1">
    <dataValidation errorStyle="information" allowBlank="1" showInputMessage="1" showErrorMessage="1" sqref="C8:C11"/>
  </dataValidations>
  <pageMargins left="0.31496062992125984" right="0.31496062992125984" top="0.35433070866141736" bottom="0.55118110236220474" header="0.31496062992125984" footer="0.31496062992125984"/>
  <pageSetup paperSize="9" scale="64" fitToHeight="0" orientation="landscape" r:id="rId1"/>
  <headerFooter>
    <oddFooter>&amp;L&amp;"Arial,Regular"&amp;8FMzinp3_xxxx22_PP&amp;R&amp;"Arial,Regular"&amp;8&amp;P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Saraksts</vt:lpstr>
      <vt:lpstr>Saraksts!Print_Titles</vt:lpstr>
    </vt:vector>
  </TitlesOfParts>
  <Company>Finanšu ministrija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Edgars Vigups</dc:creator>
  <cp:lastModifiedBy>Māra Keiša</cp:lastModifiedBy>
  <cp:lastPrinted>2022-08-16T13:09:21Z</cp:lastPrinted>
  <dcterms:created xsi:type="dcterms:W3CDTF">2016-07-26T10:37:07Z</dcterms:created>
  <dcterms:modified xsi:type="dcterms:W3CDTF">2022-12-20T09:34:45Z</dcterms:modified>
</cp:coreProperties>
</file>