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3"/>
  <workbookPr/>
  <bookViews>
    <workbookView xWindow="0" yWindow="0" windowWidth="23040" windowHeight="8520"/>
  </bookViews>
  <sheets>
    <sheet name="Sheet1" sheetId="12" r:id="rId1"/>
  </sheets>
  <calcPr calcId="15251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Q21" i="12" l="1"/>
  <c r="K21" i="12"/>
  <c r="M21" i="12"/>
  <c r="I5" i="12"/>
  <c r="M13" i="12"/>
  <c r="I13" i="12"/>
  <c r="E5" i="12" l="1"/>
  <c r="S5" i="12" l="1"/>
  <c r="E10" i="12" l="1"/>
  <c r="Q6" i="12" l="1"/>
  <c r="G6" i="12"/>
  <c r="S17" i="12" l="1"/>
  <c r="Q17" i="12"/>
  <c r="O17" i="12"/>
  <c r="M17" i="12"/>
  <c r="K17" i="12"/>
  <c r="I17" i="12"/>
  <c r="G17" i="12"/>
  <c r="E17" i="12"/>
  <c r="S16" i="12"/>
  <c r="Q16" i="12"/>
  <c r="O16" i="12"/>
  <c r="M16" i="12"/>
  <c r="K16" i="12"/>
  <c r="I16" i="12"/>
  <c r="G16" i="12"/>
  <c r="E16" i="12"/>
  <c r="S15" i="12"/>
  <c r="Q15" i="12"/>
  <c r="Q19" i="12" s="1"/>
  <c r="O15" i="12"/>
  <c r="O19" i="12" s="1"/>
  <c r="M15" i="12"/>
  <c r="M19" i="12" s="1"/>
  <c r="K15" i="12"/>
  <c r="K19" i="12" s="1"/>
  <c r="I15" i="12"/>
  <c r="I19" i="12" s="1"/>
  <c r="G15" i="12"/>
  <c r="G19" i="12" s="1"/>
  <c r="E15" i="12"/>
  <c r="E19" i="12" s="1"/>
  <c r="S12" i="12"/>
  <c r="Q12" i="12"/>
  <c r="O12" i="12"/>
  <c r="M12" i="12"/>
  <c r="K12" i="12"/>
  <c r="I12" i="12"/>
  <c r="G12" i="12"/>
  <c r="E12" i="12"/>
  <c r="S11" i="12"/>
  <c r="Q11" i="12"/>
  <c r="O11" i="12"/>
  <c r="M11" i="12"/>
  <c r="K11" i="12"/>
  <c r="I11" i="12"/>
  <c r="G11" i="12"/>
  <c r="E11" i="12"/>
  <c r="S10" i="12"/>
  <c r="Q10" i="12"/>
  <c r="O10" i="12"/>
  <c r="M10" i="12"/>
  <c r="K10" i="12"/>
  <c r="I10" i="12"/>
  <c r="G10" i="12"/>
  <c r="S9" i="12"/>
  <c r="Q9" i="12"/>
  <c r="O9" i="12"/>
  <c r="M9" i="12"/>
  <c r="K9" i="12"/>
  <c r="I9" i="12"/>
  <c r="G9" i="12"/>
  <c r="E9" i="12"/>
  <c r="S8" i="12"/>
  <c r="Q8" i="12"/>
  <c r="O8" i="12"/>
  <c r="M8" i="12"/>
  <c r="K8" i="12"/>
  <c r="I8" i="12"/>
  <c r="G8" i="12"/>
  <c r="E8" i="12"/>
  <c r="S7" i="12"/>
  <c r="Q7" i="12"/>
  <c r="O7" i="12"/>
  <c r="M7" i="12"/>
  <c r="K7" i="12"/>
  <c r="I7" i="12"/>
  <c r="G7" i="12"/>
  <c r="E7" i="12"/>
  <c r="E13" i="12" s="1"/>
  <c r="S6" i="12"/>
  <c r="S13" i="12" s="1"/>
  <c r="O6" i="12"/>
  <c r="M6" i="12"/>
  <c r="K6" i="12"/>
  <c r="I6" i="12"/>
  <c r="E6" i="12"/>
  <c r="Q5" i="12"/>
  <c r="O5" i="12"/>
  <c r="M5" i="12"/>
  <c r="K5" i="12"/>
  <c r="G5" i="12"/>
  <c r="S21" i="12" l="1"/>
  <c r="O13" i="12"/>
  <c r="O21" i="12" s="1"/>
  <c r="Q13" i="12"/>
  <c r="K13" i="12"/>
  <c r="S19" i="12"/>
  <c r="G13" i="12"/>
</calcChain>
</file>

<file path=xl/sharedStrings.xml><?xml version="1.0" encoding="utf-8"?>
<sst xmlns="http://schemas.openxmlformats.org/spreadsheetml/2006/main" count="41" uniqueCount="20">
  <si>
    <t>Stundas gadā</t>
  </si>
  <si>
    <t>Stundas izmaksas, EUR</t>
  </si>
  <si>
    <t>Izmaksas gadā, EUR</t>
  </si>
  <si>
    <t>Vecākais metodikas eksperts</t>
  </si>
  <si>
    <t>Jurists</t>
  </si>
  <si>
    <t>Datu aizsardzības speciālists</t>
  </si>
  <si>
    <t>Datu bāzu analītiķis</t>
  </si>
  <si>
    <t>Vecākais referents</t>
  </si>
  <si>
    <t>Amata vieta</t>
  </si>
  <si>
    <t>Gads</t>
  </si>
  <si>
    <t>Augstākās izglītības absolventu datu apstrāde</t>
  </si>
  <si>
    <t>Profesionālās izglītības iestāžu absolventu datu apstrāde</t>
  </si>
  <si>
    <t>Nepieciešamais finansējums atlīdzībai, EUR</t>
  </si>
  <si>
    <t>Mēnešalgu grupa</t>
  </si>
  <si>
    <t xml:space="preserve">Nepieciešamais finansējums atlīdzībai, EUR
</t>
  </si>
  <si>
    <t>* Finansējuma apjoms var mainīties atbilstoši valstī noteiktā publiskā sektora atalgojuma izmaiņām.</t>
  </si>
  <si>
    <t>Nepieciešamais finansējums atlīdzībai kopā, EUR**</t>
  </si>
  <si>
    <t>**2021.gadā absolventu monitoringa veikšanai CSP pieejami un 2022. un 2023. gadam ik gadu plānoti 45 tūkst. EUR. 2023. gadam un turpmākajiem gadiem atspoguļots nepieciešamais finansējums pēc pārrēķina, ņemot vērā darba apjoma pieaugumu saistībā ar apstrādājamo datu apjoma palielināšanos (skatīt. 4.2.sadaļu).</t>
  </si>
  <si>
    <t>***Stundas izmaksas gadā, EUR (amata vietām), aprēķinos izmantotie skaitļi noapaļoti.</t>
  </si>
  <si>
    <t>7. pielikums: Nepieciešamais finansējums augstākās izglītības un profesionālās izglītības absolventu datu apstrādei*</t>
  </si>
</sst>
</file>

<file path=xl/styles.xml><?xml version="1.0" encoding="utf-8"?>
<styleSheet xmlns="http://schemas.openxmlformats.org/spreadsheetml/2006/main" xmlns:mc="http://schemas.openxmlformats.org/markup-compatibility/2006" xmlns:x14ac="http://schemas.microsoft.com/office/spreadsheetml/2009/9/ac" mc:Ignorable="x14ac">
  <fonts count="12" x14ac:knownFonts="1">
    <font>
      <sz val="11"/>
      <color theme="1"/>
      <name val="Calibri"/>
      <family val="2"/>
      <charset val="186"/>
      <scheme val="minor"/>
    </font>
    <font>
      <sz val="10"/>
      <color theme="1"/>
      <name val="Calibri"/>
      <family val="2"/>
      <charset val="186"/>
      <scheme val="minor"/>
    </font>
    <font>
      <sz val="10"/>
      <color theme="1"/>
      <name val="Times New Roman"/>
      <family val="1"/>
      <charset val="186"/>
    </font>
    <font>
      <b/>
      <i/>
      <sz val="8"/>
      <color theme="1"/>
      <name val="Times New Roman"/>
      <family val="1"/>
      <charset val="186"/>
    </font>
    <font>
      <b/>
      <sz val="10"/>
      <color theme="1"/>
      <name val="Times New Roman"/>
      <family val="1"/>
      <charset val="186"/>
    </font>
    <font>
      <sz val="9"/>
      <color theme="1"/>
      <name val="Calibri"/>
      <family val="2"/>
      <charset val="186"/>
      <scheme val="minor"/>
    </font>
    <font>
      <sz val="9"/>
      <color theme="1"/>
      <name val="Times New Roman"/>
      <family val="1"/>
      <charset val="186"/>
    </font>
    <font>
      <b/>
      <sz val="9"/>
      <color theme="1"/>
      <name val="Times New Roman"/>
      <family val="1"/>
      <charset val="186"/>
    </font>
    <font>
      <sz val="8"/>
      <color theme="1"/>
      <name val="Times New Roman"/>
      <family val="1"/>
      <charset val="186"/>
    </font>
    <font>
      <sz val="11"/>
      <color theme="1"/>
      <name val="Times New Roman"/>
      <family val="1"/>
      <charset val="186"/>
    </font>
    <font>
      <b/>
      <sz val="11"/>
      <color theme="1"/>
      <name val="Times New Roman"/>
      <family val="1"/>
      <charset val="186"/>
    </font>
    <font>
      <i/>
      <sz val="10"/>
      <color theme="1"/>
      <name val="Times New Roman"/>
      <family val="1"/>
      <charset val="186"/>
    </font>
  </fonts>
  <fills count="3">
    <fill>
      <patternFill patternType="none"/>
    </fill>
    <fill>
      <patternFill patternType="gray125"/>
    </fill>
    <fill>
      <patternFill patternType="solid">
        <fgColor rgb="FFD9E1F2"/>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right/>
      <top/>
      <bottom style="thin">
        <color indexed="64"/>
      </bottom>
      <diagonal/>
    </border>
    <border>
      <left/>
      <right/>
      <top style="thin">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right style="medium">
        <color indexed="64"/>
      </right>
      <top style="thin">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1">
    <xf numFmtId="0" fontId="0" fillId="0" borderId="0"/>
  </cellStyleXfs>
  <cellXfs count="86">
    <xf numFmtId="0" fontId="0" fillId="0" borderId="0" xfId="0"/>
    <xf numFmtId="0" fontId="1" fillId="0" borderId="0" xfId="0" applyFont="1"/>
    <xf numFmtId="0" fontId="5" fillId="0" borderId="0" xfId="0" applyFont="1"/>
    <xf numFmtId="0" fontId="8" fillId="0" borderId="0" xfId="0" applyFont="1"/>
    <xf numFmtId="0" fontId="8" fillId="0" borderId="0" xfId="0" applyFont="1" applyAlignment="1">
      <alignment horizontal="center"/>
    </xf>
    <xf numFmtId="0" fontId="0" fillId="0" borderId="3" xfId="0" applyBorder="1"/>
    <xf numFmtId="0" fontId="0" fillId="0" borderId="0" xfId="0" applyFill="1"/>
    <xf numFmtId="3" fontId="4" fillId="0" borderId="1" xfId="0" applyNumberFormat="1" applyFont="1" applyFill="1" applyBorder="1" applyAlignment="1">
      <alignment horizontal="center" wrapText="1"/>
    </xf>
    <xf numFmtId="0" fontId="8" fillId="0" borderId="0" xfId="0" applyFont="1" applyFill="1"/>
    <xf numFmtId="0" fontId="8" fillId="0" borderId="0" xfId="0" applyFont="1" applyFill="1" applyAlignment="1">
      <alignment horizontal="center"/>
    </xf>
    <xf numFmtId="0" fontId="1" fillId="0" borderId="0" xfId="0" applyFont="1" applyFill="1"/>
    <xf numFmtId="3" fontId="4" fillId="0" borderId="5" xfId="0" applyNumberFormat="1" applyFont="1" applyFill="1" applyBorder="1" applyAlignment="1">
      <alignment horizontal="center"/>
    </xf>
    <xf numFmtId="0" fontId="1" fillId="0" borderId="3" xfId="0" applyFont="1" applyFill="1" applyBorder="1"/>
    <xf numFmtId="1" fontId="9" fillId="0" borderId="6" xfId="0" applyNumberFormat="1" applyFont="1" applyFill="1" applyBorder="1" applyAlignment="1">
      <alignment horizontal="center"/>
    </xf>
    <xf numFmtId="3" fontId="4" fillId="2" borderId="1" xfId="0" applyNumberFormat="1" applyFont="1" applyFill="1" applyBorder="1" applyAlignment="1">
      <alignment horizontal="right" wrapText="1"/>
    </xf>
    <xf numFmtId="3" fontId="4" fillId="0" borderId="1" xfId="0" applyNumberFormat="1" applyFont="1" applyFill="1" applyBorder="1" applyAlignment="1">
      <alignment horizontal="right" wrapText="1"/>
    </xf>
    <xf numFmtId="3" fontId="2" fillId="2" borderId="1" xfId="0" applyNumberFormat="1" applyFont="1" applyFill="1" applyBorder="1" applyAlignment="1">
      <alignment horizontal="right"/>
    </xf>
    <xf numFmtId="3" fontId="2" fillId="0" borderId="1" xfId="0" applyNumberFormat="1" applyFont="1" applyFill="1" applyBorder="1" applyAlignment="1">
      <alignment horizontal="right"/>
    </xf>
    <xf numFmtId="3" fontId="4" fillId="2" borderId="5" xfId="0" applyNumberFormat="1" applyFont="1" applyFill="1" applyBorder="1" applyAlignment="1">
      <alignment horizontal="right"/>
    </xf>
    <xf numFmtId="3" fontId="4" fillId="0" borderId="5" xfId="0" applyNumberFormat="1" applyFont="1" applyFill="1" applyBorder="1" applyAlignment="1">
      <alignment horizontal="right"/>
    </xf>
    <xf numFmtId="0" fontId="1" fillId="0" borderId="3" xfId="0" applyFont="1" applyFill="1" applyBorder="1" applyAlignment="1">
      <alignment horizontal="right"/>
    </xf>
    <xf numFmtId="1" fontId="10" fillId="2" borderId="6" xfId="0" applyNumberFormat="1" applyFont="1" applyFill="1" applyBorder="1" applyAlignment="1">
      <alignment horizontal="right"/>
    </xf>
    <xf numFmtId="3" fontId="10" fillId="2" borderId="6" xfId="0" applyNumberFormat="1" applyFont="1" applyFill="1" applyBorder="1" applyAlignment="1">
      <alignment horizontal="right"/>
    </xf>
    <xf numFmtId="3" fontId="10" fillId="0" borderId="6" xfId="0" applyNumberFormat="1" applyFont="1" applyFill="1" applyBorder="1" applyAlignment="1">
      <alignment horizontal="right"/>
    </xf>
    <xf numFmtId="0" fontId="3" fillId="2" borderId="4" xfId="0" applyFont="1" applyFill="1" applyBorder="1" applyAlignment="1">
      <alignment horizontal="center" wrapText="1"/>
    </xf>
    <xf numFmtId="0" fontId="3" fillId="2" borderId="1" xfId="0" applyFont="1" applyFill="1" applyBorder="1" applyAlignment="1">
      <alignment horizontal="center" wrapText="1"/>
    </xf>
    <xf numFmtId="0" fontId="3" fillId="0" borderId="1" xfId="0" applyFont="1" applyFill="1" applyBorder="1" applyAlignment="1">
      <alignment horizontal="center" wrapText="1"/>
    </xf>
    <xf numFmtId="0" fontId="8" fillId="2" borderId="1" xfId="0" applyFont="1" applyFill="1" applyBorder="1" applyAlignment="1">
      <alignment horizontal="center" vertical="center" wrapText="1"/>
    </xf>
    <xf numFmtId="4" fontId="11" fillId="0" borderId="1" xfId="0" applyNumberFormat="1" applyFont="1" applyFill="1" applyBorder="1" applyAlignment="1">
      <alignment horizontal="center" vertical="center" wrapText="1"/>
    </xf>
    <xf numFmtId="4" fontId="11" fillId="0" borderId="1" xfId="0" applyNumberFormat="1" applyFont="1" applyFill="1" applyBorder="1" applyAlignment="1">
      <alignment horizontal="center" vertical="center"/>
    </xf>
    <xf numFmtId="3" fontId="2" fillId="0" borderId="1" xfId="0" applyNumberFormat="1" applyFont="1" applyFill="1" applyBorder="1" applyAlignment="1">
      <alignment horizontal="right" vertical="center" wrapText="1"/>
    </xf>
    <xf numFmtId="3" fontId="2" fillId="2" borderId="1" xfId="0" applyNumberFormat="1" applyFont="1" applyFill="1" applyBorder="1" applyAlignment="1">
      <alignment horizontal="right" vertical="center" wrapText="1"/>
    </xf>
    <xf numFmtId="3" fontId="6" fillId="0" borderId="1" xfId="0" applyNumberFormat="1" applyFont="1" applyFill="1" applyBorder="1" applyAlignment="1">
      <alignment horizontal="center" vertical="center" wrapText="1"/>
    </xf>
    <xf numFmtId="3" fontId="6" fillId="0" borderId="1" xfId="0" applyNumberFormat="1" applyFont="1" applyBorder="1" applyAlignment="1">
      <alignment horizontal="center" vertical="center" wrapText="1"/>
    </xf>
    <xf numFmtId="0" fontId="8" fillId="0" borderId="8" xfId="0" applyFont="1" applyFill="1" applyBorder="1" applyAlignment="1">
      <alignment horizontal="center" vertical="center" wrapText="1"/>
    </xf>
    <xf numFmtId="3" fontId="4" fillId="2" borderId="1" xfId="0" applyNumberFormat="1" applyFont="1" applyFill="1" applyBorder="1" applyAlignment="1">
      <alignment horizontal="right" vertical="center" wrapText="1"/>
    </xf>
    <xf numFmtId="3" fontId="4" fillId="0" borderId="1" xfId="0" applyNumberFormat="1" applyFont="1" applyFill="1" applyBorder="1" applyAlignment="1">
      <alignment horizontal="right" vertical="center" wrapText="1"/>
    </xf>
    <xf numFmtId="3" fontId="4" fillId="2" borderId="5" xfId="0" applyNumberFormat="1" applyFont="1" applyFill="1" applyBorder="1" applyAlignment="1">
      <alignment horizontal="right" vertical="center"/>
    </xf>
    <xf numFmtId="3" fontId="4" fillId="0" borderId="5" xfId="0" applyNumberFormat="1" applyFont="1" applyFill="1" applyBorder="1" applyAlignment="1">
      <alignment horizontal="right" vertical="center"/>
    </xf>
    <xf numFmtId="0" fontId="1" fillId="0" borderId="3" xfId="0" applyFont="1" applyFill="1" applyBorder="1" applyAlignment="1">
      <alignment horizontal="right" vertical="center"/>
    </xf>
    <xf numFmtId="3" fontId="10" fillId="2" borderId="6" xfId="0" applyNumberFormat="1" applyFont="1" applyFill="1" applyBorder="1" applyAlignment="1">
      <alignment horizontal="right" vertical="center"/>
    </xf>
    <xf numFmtId="3" fontId="10" fillId="0" borderId="6" xfId="0" applyNumberFormat="1" applyFont="1" applyFill="1" applyBorder="1" applyAlignment="1">
      <alignment horizontal="right" vertical="center"/>
    </xf>
    <xf numFmtId="3" fontId="2" fillId="2" borderId="1" xfId="0" applyNumberFormat="1" applyFont="1" applyFill="1" applyBorder="1" applyAlignment="1">
      <alignment horizontal="right" vertical="center"/>
    </xf>
    <xf numFmtId="3" fontId="2" fillId="0" borderId="1" xfId="0" applyNumberFormat="1" applyFont="1" applyFill="1" applyBorder="1" applyAlignment="1">
      <alignment horizontal="right" vertical="center"/>
    </xf>
    <xf numFmtId="0" fontId="3" fillId="0" borderId="4"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4" fillId="0" borderId="11" xfId="0" applyFont="1" applyFill="1" applyBorder="1"/>
    <xf numFmtId="0" fontId="0" fillId="0" borderId="12" xfId="0" applyFill="1" applyBorder="1"/>
    <xf numFmtId="0" fontId="0" fillId="0" borderId="13" xfId="0" applyFill="1" applyBorder="1"/>
    <xf numFmtId="0" fontId="8" fillId="0" borderId="16" xfId="0" applyFont="1" applyFill="1" applyBorder="1" applyAlignment="1">
      <alignment horizontal="center" vertical="center" wrapText="1"/>
    </xf>
    <xf numFmtId="3" fontId="2" fillId="0" borderId="14" xfId="0" applyNumberFormat="1" applyFont="1" applyFill="1" applyBorder="1" applyAlignment="1">
      <alignment horizontal="center" vertical="center" wrapText="1"/>
    </xf>
    <xf numFmtId="3" fontId="2" fillId="0" borderId="16" xfId="0" applyNumberFormat="1" applyFont="1" applyFill="1" applyBorder="1" applyAlignment="1">
      <alignment horizontal="right" vertical="center" wrapText="1"/>
    </xf>
    <xf numFmtId="3" fontId="4" fillId="0" borderId="16" xfId="0" applyNumberFormat="1" applyFont="1" applyFill="1" applyBorder="1" applyAlignment="1">
      <alignment horizontal="right" vertical="center" wrapText="1"/>
    </xf>
    <xf numFmtId="3" fontId="2" fillId="0" borderId="14" xfId="0" applyNumberFormat="1" applyFont="1" applyBorder="1" applyAlignment="1">
      <alignment horizontal="center" vertical="center"/>
    </xf>
    <xf numFmtId="3" fontId="4" fillId="0" borderId="21" xfId="0" applyNumberFormat="1" applyFont="1" applyFill="1" applyBorder="1" applyAlignment="1">
      <alignment horizontal="right" vertical="center"/>
    </xf>
    <xf numFmtId="0" fontId="0" fillId="0" borderId="17" xfId="0" applyBorder="1"/>
    <xf numFmtId="0" fontId="1" fillId="0" borderId="15" xfId="0" applyFont="1" applyFill="1" applyBorder="1" applyAlignment="1">
      <alignment horizontal="right" vertical="center"/>
    </xf>
    <xf numFmtId="3" fontId="10" fillId="0" borderId="22" xfId="0" applyNumberFormat="1" applyFont="1" applyFill="1" applyBorder="1" applyAlignment="1">
      <alignment horizontal="right" vertical="center"/>
    </xf>
    <xf numFmtId="0" fontId="5" fillId="0" borderId="26" xfId="0" applyFont="1" applyBorder="1" applyAlignment="1">
      <alignment horizontal="left" vertical="top"/>
    </xf>
    <xf numFmtId="0" fontId="5" fillId="0" borderId="27" xfId="0" applyFont="1" applyBorder="1" applyAlignment="1">
      <alignment horizontal="left" vertical="top"/>
    </xf>
    <xf numFmtId="0" fontId="5" fillId="0" borderId="28" xfId="0" applyFont="1" applyBorder="1" applyAlignment="1">
      <alignment horizontal="left" vertical="top"/>
    </xf>
    <xf numFmtId="0" fontId="3" fillId="0" borderId="2" xfId="0" applyFont="1" applyFill="1" applyBorder="1" applyAlignment="1">
      <alignment horizontal="center" vertical="center" wrapText="1"/>
    </xf>
    <xf numFmtId="0" fontId="3" fillId="0" borderId="15" xfId="0" applyFont="1" applyFill="1" applyBorder="1" applyAlignment="1">
      <alignment horizontal="center" vertical="center" wrapText="1"/>
    </xf>
    <xf numFmtId="0" fontId="5" fillId="0" borderId="24" xfId="0" applyFont="1" applyBorder="1" applyAlignment="1">
      <alignment horizontal="left" vertical="top" wrapText="1"/>
    </xf>
    <xf numFmtId="0" fontId="5" fillId="0" borderId="0" xfId="0" applyFont="1" applyBorder="1" applyAlignment="1">
      <alignment horizontal="left" vertical="top" wrapText="1"/>
    </xf>
    <xf numFmtId="0" fontId="5" fillId="0" borderId="25" xfId="0" applyFont="1" applyBorder="1" applyAlignment="1">
      <alignment horizontal="left" vertical="top" wrapText="1"/>
    </xf>
    <xf numFmtId="0" fontId="8" fillId="0" borderId="1" xfId="0" applyFont="1" applyFill="1" applyBorder="1" applyAlignment="1">
      <alignment horizontal="center" vertical="center" wrapText="1"/>
    </xf>
    <xf numFmtId="0" fontId="8" fillId="0" borderId="14"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4" fillId="0" borderId="14" xfId="0" applyFont="1" applyFill="1" applyBorder="1" applyAlignment="1">
      <alignment horizontal="left"/>
    </xf>
    <xf numFmtId="0" fontId="4" fillId="0" borderId="1" xfId="0" applyFont="1" applyFill="1" applyBorder="1" applyAlignment="1">
      <alignment horizontal="left"/>
    </xf>
    <xf numFmtId="0" fontId="4" fillId="0" borderId="16" xfId="0" applyFont="1" applyFill="1" applyBorder="1" applyAlignment="1">
      <alignment horizontal="left"/>
    </xf>
    <xf numFmtId="3" fontId="7" fillId="0" borderId="17" xfId="0" applyNumberFormat="1" applyFont="1" applyFill="1" applyBorder="1" applyAlignment="1">
      <alignment horizontal="right" vertical="top" wrapText="1"/>
    </xf>
    <xf numFmtId="3" fontId="7" fillId="0" borderId="4" xfId="0" applyNumberFormat="1" applyFont="1" applyFill="1" applyBorder="1" applyAlignment="1">
      <alignment horizontal="right" vertical="top" wrapText="1"/>
    </xf>
    <xf numFmtId="1" fontId="4" fillId="0" borderId="18" xfId="0" applyNumberFormat="1" applyFont="1" applyFill="1" applyBorder="1" applyAlignment="1">
      <alignment horizontal="left"/>
    </xf>
    <xf numFmtId="1" fontId="4" fillId="0" borderId="9" xfId="0" applyNumberFormat="1" applyFont="1" applyFill="1" applyBorder="1" applyAlignment="1">
      <alignment horizontal="left"/>
    </xf>
    <xf numFmtId="1" fontId="4" fillId="0" borderId="19" xfId="0" applyNumberFormat="1" applyFont="1" applyFill="1" applyBorder="1" applyAlignment="1">
      <alignment horizontal="left"/>
    </xf>
    <xf numFmtId="3" fontId="7" fillId="0" borderId="20" xfId="0" applyNumberFormat="1" applyFont="1" applyBorder="1" applyAlignment="1">
      <alignment horizontal="right" vertical="top" wrapText="1"/>
    </xf>
    <xf numFmtId="3" fontId="7" fillId="0" borderId="7" xfId="0" applyNumberFormat="1" applyFont="1" applyBorder="1" applyAlignment="1">
      <alignment horizontal="right" vertical="top" wrapText="1"/>
    </xf>
    <xf numFmtId="1" fontId="7" fillId="0" borderId="18" xfId="0" applyNumberFormat="1" applyFont="1" applyBorder="1" applyAlignment="1">
      <alignment horizontal="right" wrapText="1"/>
    </xf>
    <xf numFmtId="1" fontId="7" fillId="0" borderId="8" xfId="0" applyNumberFormat="1" applyFont="1" applyBorder="1" applyAlignment="1">
      <alignment horizontal="right" wrapText="1"/>
    </xf>
    <xf numFmtId="0" fontId="5" fillId="0" borderId="20" xfId="0" applyFont="1" applyBorder="1" applyAlignment="1">
      <alignment horizontal="left" vertical="top" wrapText="1"/>
    </xf>
    <xf numFmtId="0" fontId="5" fillId="0" borderId="10" xfId="0" applyFont="1" applyBorder="1" applyAlignment="1">
      <alignment horizontal="left" vertical="top" wrapText="1"/>
    </xf>
    <xf numFmtId="0" fontId="5" fillId="0" borderId="23" xfId="0" applyFont="1" applyBorder="1" applyAlignment="1">
      <alignment horizontal="left" vertical="top" wrapText="1"/>
    </xf>
  </cellXfs>
  <cellStyles count="1">
    <cellStyle name="Normal" xfId="0" builtinId="0"/>
  </cellStyles>
  <dxfs count="0"/>
  <tableStyles count="0" defaultTableStyle="TableStyleMedium2" defaultPivotStyle="PivotStyleLight16"/>
  <colors>
    <mruColors>
      <color rgb="FFD9E1F2"/>
      <color rgb="FF9218B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24"/>
  <sheetViews>
    <sheetView tabSelected="1" view="pageBreakPreview" zoomScaleNormal="100" zoomScaleSheetLayoutView="100" workbookViewId="0"/>
  </sheetViews>
  <sheetFormatPr defaultRowHeight="15" x14ac:dyDescent="0.25"/>
  <cols>
    <col min="1" max="1" width="7.7109375" style="2" customWidth="1"/>
    <col min="2" max="2" width="19.28515625" customWidth="1"/>
    <col min="3" max="3" width="10.5703125" style="6" customWidth="1"/>
    <col min="4" max="4" width="5.7109375" style="6" hidden="1" customWidth="1"/>
    <col min="5" max="5" width="7.7109375" style="6" hidden="1" customWidth="1"/>
    <col min="6" max="6" width="5.7109375" style="6" hidden="1" customWidth="1"/>
    <col min="7" max="7" width="7.7109375" style="6" hidden="1" customWidth="1"/>
    <col min="8" max="8" width="5.7109375" style="6" bestFit="1" customWidth="1"/>
    <col min="9" max="9" width="7.7109375" style="6" bestFit="1" customWidth="1"/>
    <col min="10" max="10" width="5.7109375" style="6" bestFit="1" customWidth="1"/>
    <col min="11" max="11" width="7.7109375" style="6" bestFit="1" customWidth="1"/>
    <col min="12" max="12" width="5.7109375" style="6" bestFit="1" customWidth="1"/>
    <col min="13" max="13" width="7.7109375" style="6" bestFit="1" customWidth="1"/>
    <col min="14" max="14" width="5.7109375" style="6" bestFit="1" customWidth="1"/>
    <col min="15" max="15" width="7.7109375" style="6" bestFit="1" customWidth="1"/>
    <col min="16" max="16" width="5.7109375" style="6" bestFit="1" customWidth="1"/>
    <col min="17" max="17" width="7.7109375" style="6" bestFit="1" customWidth="1"/>
    <col min="18" max="18" width="5.7109375" style="6" bestFit="1" customWidth="1"/>
    <col min="19" max="19" width="7.7109375" style="6" bestFit="1" customWidth="1"/>
    <col min="20" max="20" width="8.85546875" style="6"/>
  </cols>
  <sheetData>
    <row r="1" spans="1:20" ht="15" customHeight="1" x14ac:dyDescent="0.25">
      <c r="A1" s="46" t="s">
        <v>19</v>
      </c>
      <c r="B1" s="47"/>
      <c r="C1" s="47"/>
      <c r="D1" s="47"/>
      <c r="E1" s="47"/>
      <c r="F1" s="47"/>
      <c r="G1" s="47"/>
      <c r="H1" s="47"/>
      <c r="I1" s="47"/>
      <c r="J1" s="47"/>
      <c r="K1" s="47"/>
      <c r="L1" s="47"/>
      <c r="M1" s="47"/>
      <c r="N1" s="47"/>
      <c r="O1" s="47"/>
      <c r="P1" s="47"/>
      <c r="Q1" s="47"/>
      <c r="R1" s="47"/>
      <c r="S1" s="48"/>
    </row>
    <row r="2" spans="1:20" s="3" customFormat="1" ht="15" customHeight="1" x14ac:dyDescent="0.2">
      <c r="A2" s="67" t="s">
        <v>13</v>
      </c>
      <c r="B2" s="66" t="s">
        <v>8</v>
      </c>
      <c r="C2" s="44" t="s">
        <v>9</v>
      </c>
      <c r="D2" s="24">
        <v>2021</v>
      </c>
      <c r="E2" s="25"/>
      <c r="F2" s="26">
        <v>2022</v>
      </c>
      <c r="G2" s="26"/>
      <c r="H2" s="68">
        <v>2023</v>
      </c>
      <c r="I2" s="69"/>
      <c r="J2" s="61">
        <v>2024</v>
      </c>
      <c r="K2" s="70"/>
      <c r="L2" s="68">
        <v>2025</v>
      </c>
      <c r="M2" s="69"/>
      <c r="N2" s="61">
        <v>2026</v>
      </c>
      <c r="O2" s="70"/>
      <c r="P2" s="68">
        <v>2027</v>
      </c>
      <c r="Q2" s="69"/>
      <c r="R2" s="61">
        <v>2028</v>
      </c>
      <c r="S2" s="62"/>
      <c r="T2" s="8"/>
    </row>
    <row r="3" spans="1:20" s="4" customFormat="1" ht="25.15" customHeight="1" x14ac:dyDescent="0.2">
      <c r="A3" s="67"/>
      <c r="B3" s="66"/>
      <c r="C3" s="34" t="s">
        <v>1</v>
      </c>
      <c r="D3" s="27" t="s">
        <v>0</v>
      </c>
      <c r="E3" s="27" t="s">
        <v>2</v>
      </c>
      <c r="F3" s="45" t="s">
        <v>0</v>
      </c>
      <c r="G3" s="45" t="s">
        <v>2</v>
      </c>
      <c r="H3" s="27" t="s">
        <v>0</v>
      </c>
      <c r="I3" s="27" t="s">
        <v>2</v>
      </c>
      <c r="J3" s="45" t="s">
        <v>0</v>
      </c>
      <c r="K3" s="45" t="s">
        <v>2</v>
      </c>
      <c r="L3" s="27" t="s">
        <v>0</v>
      </c>
      <c r="M3" s="27" t="s">
        <v>2</v>
      </c>
      <c r="N3" s="45" t="s">
        <v>0</v>
      </c>
      <c r="O3" s="45" t="s">
        <v>2</v>
      </c>
      <c r="P3" s="27" t="s">
        <v>0</v>
      </c>
      <c r="Q3" s="27" t="s">
        <v>2</v>
      </c>
      <c r="R3" s="45" t="s">
        <v>0</v>
      </c>
      <c r="S3" s="49" t="s">
        <v>2</v>
      </c>
      <c r="T3" s="9"/>
    </row>
    <row r="4" spans="1:20" s="1" customFormat="1" ht="12.75" x14ac:dyDescent="0.2">
      <c r="A4" s="71" t="s">
        <v>10</v>
      </c>
      <c r="B4" s="72"/>
      <c r="C4" s="72"/>
      <c r="D4" s="72"/>
      <c r="E4" s="72"/>
      <c r="F4" s="72"/>
      <c r="G4" s="72"/>
      <c r="H4" s="72"/>
      <c r="I4" s="72"/>
      <c r="J4" s="72"/>
      <c r="K4" s="72"/>
      <c r="L4" s="72"/>
      <c r="M4" s="72"/>
      <c r="N4" s="72"/>
      <c r="O4" s="72"/>
      <c r="P4" s="72"/>
      <c r="Q4" s="72"/>
      <c r="R4" s="72"/>
      <c r="S4" s="73"/>
      <c r="T4" s="10"/>
    </row>
    <row r="5" spans="1:20" ht="15" customHeight="1" x14ac:dyDescent="0.3">
      <c r="A5" s="50">
        <v>13</v>
      </c>
      <c r="B5" s="32" t="s">
        <v>4</v>
      </c>
      <c r="C5" s="28">
        <v>17.628127232142855</v>
      </c>
      <c r="D5" s="31">
        <v>40</v>
      </c>
      <c r="E5" s="31">
        <f>C5*D5</f>
        <v>705.12508928571424</v>
      </c>
      <c r="F5" s="30">
        <v>40</v>
      </c>
      <c r="G5" s="30">
        <f>C5*F5</f>
        <v>705.12508928571424</v>
      </c>
      <c r="H5" s="31">
        <v>40</v>
      </c>
      <c r="I5" s="31">
        <f>C5*H5</f>
        <v>705.12508928571424</v>
      </c>
      <c r="J5" s="30">
        <v>56</v>
      </c>
      <c r="K5" s="30">
        <f>C5*J5</f>
        <v>987.17512499999987</v>
      </c>
      <c r="L5" s="31">
        <v>56</v>
      </c>
      <c r="M5" s="31">
        <f>C5*L5</f>
        <v>987.17512499999987</v>
      </c>
      <c r="N5" s="30">
        <v>56</v>
      </c>
      <c r="O5" s="30">
        <f>C5*N5</f>
        <v>987.17512499999987</v>
      </c>
      <c r="P5" s="31">
        <v>56</v>
      </c>
      <c r="Q5" s="31">
        <f>C5*P5</f>
        <v>987.17512499999987</v>
      </c>
      <c r="R5" s="30">
        <v>56</v>
      </c>
      <c r="S5" s="51">
        <f>C5*R5</f>
        <v>987.17512499999987</v>
      </c>
    </row>
    <row r="6" spans="1:20" ht="25.15" customHeight="1" x14ac:dyDescent="0.25">
      <c r="A6" s="50">
        <v>12</v>
      </c>
      <c r="B6" s="32" t="s">
        <v>3</v>
      </c>
      <c r="C6" s="28">
        <v>15.145292410714287</v>
      </c>
      <c r="D6" s="31">
        <v>450</v>
      </c>
      <c r="E6" s="31">
        <f>C6*D6</f>
        <v>6815.381584821429</v>
      </c>
      <c r="F6" s="30">
        <v>520</v>
      </c>
      <c r="G6" s="30">
        <f>C6*F6</f>
        <v>7875.5520535714295</v>
      </c>
      <c r="H6" s="31">
        <v>530</v>
      </c>
      <c r="I6" s="31">
        <f>C6*H6</f>
        <v>8027.0049776785718</v>
      </c>
      <c r="J6" s="30">
        <v>550</v>
      </c>
      <c r="K6" s="30">
        <f>C6*J6</f>
        <v>8329.9108258928572</v>
      </c>
      <c r="L6" s="31">
        <v>560</v>
      </c>
      <c r="M6" s="31">
        <f>C6*L6</f>
        <v>8481.3637500000004</v>
      </c>
      <c r="N6" s="30">
        <v>580</v>
      </c>
      <c r="O6" s="30">
        <f>C6*N6</f>
        <v>8784.2695982142868</v>
      </c>
      <c r="P6" s="31">
        <v>590</v>
      </c>
      <c r="Q6" s="31">
        <f>C6*P6</f>
        <v>8935.72252232143</v>
      </c>
      <c r="R6" s="30">
        <v>600</v>
      </c>
      <c r="S6" s="51">
        <f>C6*R6</f>
        <v>9087.1754464285714</v>
      </c>
    </row>
    <row r="7" spans="1:20" ht="25.15" customHeight="1" x14ac:dyDescent="0.25">
      <c r="A7" s="50">
        <v>11</v>
      </c>
      <c r="B7" s="32" t="s">
        <v>5</v>
      </c>
      <c r="C7" s="28">
        <v>12.708436011904761</v>
      </c>
      <c r="D7" s="31">
        <v>16</v>
      </c>
      <c r="E7" s="31">
        <f t="shared" ref="E7:E12" si="0">C7*D7</f>
        <v>203.33497619047617</v>
      </c>
      <c r="F7" s="30">
        <v>16</v>
      </c>
      <c r="G7" s="30">
        <f t="shared" ref="G7:G12" si="1">C7*F7</f>
        <v>203.33497619047617</v>
      </c>
      <c r="H7" s="31">
        <v>16</v>
      </c>
      <c r="I7" s="31">
        <f t="shared" ref="I7:I12" si="2">C7*H7</f>
        <v>203.33497619047617</v>
      </c>
      <c r="J7" s="30">
        <v>16</v>
      </c>
      <c r="K7" s="30">
        <f t="shared" ref="K7:K12" si="3">C7*J7</f>
        <v>203.33497619047617</v>
      </c>
      <c r="L7" s="31">
        <v>16</v>
      </c>
      <c r="M7" s="31">
        <f t="shared" ref="M7:M12" si="4">C7*L7</f>
        <v>203.33497619047617</v>
      </c>
      <c r="N7" s="30">
        <v>16</v>
      </c>
      <c r="O7" s="30">
        <f t="shared" ref="O7:O12" si="5">C7*N7</f>
        <v>203.33497619047617</v>
      </c>
      <c r="P7" s="31">
        <v>16</v>
      </c>
      <c r="Q7" s="31">
        <f t="shared" ref="Q7:Q12" si="6">C7*P7</f>
        <v>203.33497619047617</v>
      </c>
      <c r="R7" s="30">
        <v>16</v>
      </c>
      <c r="S7" s="51">
        <f t="shared" ref="S7:S12" si="7">C7*R7</f>
        <v>203.33497619047617</v>
      </c>
    </row>
    <row r="8" spans="1:20" ht="25.15" customHeight="1" x14ac:dyDescent="0.25">
      <c r="A8" s="50">
        <v>11</v>
      </c>
      <c r="B8" s="32" t="s">
        <v>3</v>
      </c>
      <c r="C8" s="28">
        <v>12.708436011904761</v>
      </c>
      <c r="D8" s="31">
        <v>290</v>
      </c>
      <c r="E8" s="31">
        <f t="shared" si="0"/>
        <v>3685.4464434523807</v>
      </c>
      <c r="F8" s="30">
        <v>315</v>
      </c>
      <c r="G8" s="30">
        <f t="shared" si="1"/>
        <v>4003.1573437499997</v>
      </c>
      <c r="H8" s="31">
        <v>350</v>
      </c>
      <c r="I8" s="31">
        <f t="shared" si="2"/>
        <v>4447.9526041666659</v>
      </c>
      <c r="J8" s="30">
        <v>386</v>
      </c>
      <c r="K8" s="30">
        <f t="shared" si="3"/>
        <v>4905.4563005952377</v>
      </c>
      <c r="L8" s="31">
        <v>400</v>
      </c>
      <c r="M8" s="31">
        <f t="shared" si="4"/>
        <v>5083.3744047619039</v>
      </c>
      <c r="N8" s="30">
        <v>420</v>
      </c>
      <c r="O8" s="30">
        <f t="shared" si="5"/>
        <v>5337.5431249999992</v>
      </c>
      <c r="P8" s="31">
        <v>440</v>
      </c>
      <c r="Q8" s="31">
        <f t="shared" si="6"/>
        <v>5591.7118452380946</v>
      </c>
      <c r="R8" s="30">
        <v>450</v>
      </c>
      <c r="S8" s="51">
        <f t="shared" si="7"/>
        <v>5718.7962053571418</v>
      </c>
    </row>
    <row r="9" spans="1:20" ht="25.15" customHeight="1" x14ac:dyDescent="0.25">
      <c r="A9" s="50">
        <v>11</v>
      </c>
      <c r="B9" s="32" t="s">
        <v>3</v>
      </c>
      <c r="C9" s="28">
        <v>12.708436011904761</v>
      </c>
      <c r="D9" s="31">
        <v>265</v>
      </c>
      <c r="E9" s="31">
        <f t="shared" si="0"/>
        <v>3367.7355431547617</v>
      </c>
      <c r="F9" s="30">
        <v>315</v>
      </c>
      <c r="G9" s="30">
        <f t="shared" si="1"/>
        <v>4003.1573437499997</v>
      </c>
      <c r="H9" s="31">
        <v>360</v>
      </c>
      <c r="I9" s="31">
        <f t="shared" si="2"/>
        <v>4575.036964285714</v>
      </c>
      <c r="J9" s="30">
        <v>422</v>
      </c>
      <c r="K9" s="30">
        <f t="shared" si="3"/>
        <v>5362.9599970238087</v>
      </c>
      <c r="L9" s="31">
        <v>440</v>
      </c>
      <c r="M9" s="31">
        <f t="shared" si="4"/>
        <v>5591.7118452380946</v>
      </c>
      <c r="N9" s="30">
        <v>460</v>
      </c>
      <c r="O9" s="30">
        <f t="shared" si="5"/>
        <v>5845.88056547619</v>
      </c>
      <c r="P9" s="31">
        <v>480</v>
      </c>
      <c r="Q9" s="31">
        <f t="shared" si="6"/>
        <v>6100.0492857142854</v>
      </c>
      <c r="R9" s="30">
        <v>490</v>
      </c>
      <c r="S9" s="51">
        <f t="shared" si="7"/>
        <v>6227.1336458333326</v>
      </c>
    </row>
    <row r="10" spans="1:20" ht="15" customHeight="1" x14ac:dyDescent="0.25">
      <c r="A10" s="50">
        <v>10</v>
      </c>
      <c r="B10" s="32" t="s">
        <v>6</v>
      </c>
      <c r="C10" s="28">
        <v>11.834845982142857</v>
      </c>
      <c r="D10" s="31">
        <v>430</v>
      </c>
      <c r="E10" s="31">
        <f>C10*D10</f>
        <v>5088.9837723214287</v>
      </c>
      <c r="F10" s="30">
        <v>540</v>
      </c>
      <c r="G10" s="30">
        <f>C10*F10</f>
        <v>6390.8168303571429</v>
      </c>
      <c r="H10" s="31">
        <v>650</v>
      </c>
      <c r="I10" s="31">
        <f>C10*H10</f>
        <v>7692.6498883928571</v>
      </c>
      <c r="J10" s="30">
        <v>700</v>
      </c>
      <c r="K10" s="30">
        <f>C10*J10</f>
        <v>8284.3921874999996</v>
      </c>
      <c r="L10" s="31">
        <v>700</v>
      </c>
      <c r="M10" s="31">
        <f>C10*L10</f>
        <v>8284.3921874999996</v>
      </c>
      <c r="N10" s="30">
        <v>700</v>
      </c>
      <c r="O10" s="30">
        <f>C10*N10</f>
        <v>8284.3921874999996</v>
      </c>
      <c r="P10" s="31">
        <v>700</v>
      </c>
      <c r="Q10" s="31">
        <f>C10*P10</f>
        <v>8284.3921874999996</v>
      </c>
      <c r="R10" s="30">
        <v>700</v>
      </c>
      <c r="S10" s="51">
        <f>C10*R10</f>
        <v>8284.3921874999996</v>
      </c>
    </row>
    <row r="11" spans="1:20" ht="15" customHeight="1" x14ac:dyDescent="0.25">
      <c r="A11" s="50">
        <v>9</v>
      </c>
      <c r="B11" s="32" t="s">
        <v>7</v>
      </c>
      <c r="C11" s="28">
        <v>10.942864583333332</v>
      </c>
      <c r="D11" s="31">
        <v>455</v>
      </c>
      <c r="E11" s="31">
        <f t="shared" si="0"/>
        <v>4979.0033854166659</v>
      </c>
      <c r="F11" s="30">
        <v>460</v>
      </c>
      <c r="G11" s="30">
        <f t="shared" si="1"/>
        <v>5033.7177083333327</v>
      </c>
      <c r="H11" s="31">
        <v>485</v>
      </c>
      <c r="I11" s="31">
        <f t="shared" si="2"/>
        <v>5307.2893229166657</v>
      </c>
      <c r="J11" s="30">
        <v>500</v>
      </c>
      <c r="K11" s="30">
        <f t="shared" si="3"/>
        <v>5471.4322916666661</v>
      </c>
      <c r="L11" s="31">
        <v>520</v>
      </c>
      <c r="M11" s="31">
        <f t="shared" si="4"/>
        <v>5690.2895833333323</v>
      </c>
      <c r="N11" s="30">
        <v>535</v>
      </c>
      <c r="O11" s="30">
        <f t="shared" si="5"/>
        <v>5854.4325520833327</v>
      </c>
      <c r="P11" s="31">
        <v>545</v>
      </c>
      <c r="Q11" s="31">
        <f t="shared" si="6"/>
        <v>5963.8611979166662</v>
      </c>
      <c r="R11" s="30">
        <v>560</v>
      </c>
      <c r="S11" s="51">
        <f t="shared" si="7"/>
        <v>6128.0041666666657</v>
      </c>
    </row>
    <row r="12" spans="1:20" ht="15" customHeight="1" x14ac:dyDescent="0.25">
      <c r="A12" s="50">
        <v>9</v>
      </c>
      <c r="B12" s="32" t="s">
        <v>7</v>
      </c>
      <c r="C12" s="28">
        <v>10.942864583333332</v>
      </c>
      <c r="D12" s="31">
        <v>455</v>
      </c>
      <c r="E12" s="31">
        <f t="shared" si="0"/>
        <v>4979.0033854166659</v>
      </c>
      <c r="F12" s="30">
        <v>460</v>
      </c>
      <c r="G12" s="30">
        <f t="shared" si="1"/>
        <v>5033.7177083333327</v>
      </c>
      <c r="H12" s="31">
        <v>485</v>
      </c>
      <c r="I12" s="31">
        <f t="shared" si="2"/>
        <v>5307.2893229166657</v>
      </c>
      <c r="J12" s="30">
        <v>500</v>
      </c>
      <c r="K12" s="30">
        <f t="shared" si="3"/>
        <v>5471.4322916666661</v>
      </c>
      <c r="L12" s="31">
        <v>520</v>
      </c>
      <c r="M12" s="31">
        <f t="shared" si="4"/>
        <v>5690.2895833333323</v>
      </c>
      <c r="N12" s="30">
        <v>535</v>
      </c>
      <c r="O12" s="30">
        <f t="shared" si="5"/>
        <v>5854.4325520833327</v>
      </c>
      <c r="P12" s="31">
        <v>545</v>
      </c>
      <c r="Q12" s="31">
        <f t="shared" si="6"/>
        <v>5963.8611979166662</v>
      </c>
      <c r="R12" s="30">
        <v>560</v>
      </c>
      <c r="S12" s="51">
        <f t="shared" si="7"/>
        <v>6128.0041666666657</v>
      </c>
    </row>
    <row r="13" spans="1:20" ht="25.15" customHeight="1" x14ac:dyDescent="0.25">
      <c r="A13" s="74" t="s">
        <v>12</v>
      </c>
      <c r="B13" s="75"/>
      <c r="C13" s="7"/>
      <c r="D13" s="14"/>
      <c r="E13" s="14">
        <f>SUM(E5:E12)</f>
        <v>29824.014180059523</v>
      </c>
      <c r="F13" s="15"/>
      <c r="G13" s="15">
        <f>SUM(G5:G12)</f>
        <v>33248.579053571426</v>
      </c>
      <c r="H13" s="14"/>
      <c r="I13" s="35">
        <f>SUM(I5:I12)</f>
        <v>36265.683145833333</v>
      </c>
      <c r="J13" s="36"/>
      <c r="K13" s="36">
        <f>SUM(K5:K12)</f>
        <v>39016.09399553571</v>
      </c>
      <c r="L13" s="35"/>
      <c r="M13" s="35">
        <f>SUM(M5:M12)</f>
        <v>40011.931455357138</v>
      </c>
      <c r="N13" s="36"/>
      <c r="O13" s="36">
        <f>SUM(O5:O12)</f>
        <v>41151.460681547607</v>
      </c>
      <c r="P13" s="35"/>
      <c r="Q13" s="35">
        <f>SUM(Q5:Q12)</f>
        <v>42030.108337797617</v>
      </c>
      <c r="R13" s="36"/>
      <c r="S13" s="52">
        <f>SUM(S5:S12)</f>
        <v>42764.01591964285</v>
      </c>
    </row>
    <row r="14" spans="1:20" ht="15" customHeight="1" x14ac:dyDescent="0.25">
      <c r="A14" s="76" t="s">
        <v>11</v>
      </c>
      <c r="B14" s="77"/>
      <c r="C14" s="77"/>
      <c r="D14" s="77"/>
      <c r="E14" s="77"/>
      <c r="F14" s="77"/>
      <c r="G14" s="77"/>
      <c r="H14" s="77"/>
      <c r="I14" s="77"/>
      <c r="J14" s="77"/>
      <c r="K14" s="77"/>
      <c r="L14" s="77"/>
      <c r="M14" s="77"/>
      <c r="N14" s="77"/>
      <c r="O14" s="77"/>
      <c r="P14" s="77"/>
      <c r="Q14" s="77"/>
      <c r="R14" s="77"/>
      <c r="S14" s="78"/>
    </row>
    <row r="15" spans="1:20" ht="25.15" customHeight="1" x14ac:dyDescent="0.25">
      <c r="A15" s="53">
        <v>12</v>
      </c>
      <c r="B15" s="33" t="s">
        <v>3</v>
      </c>
      <c r="C15" s="29">
        <v>15.145292410714287</v>
      </c>
      <c r="D15" s="16">
        <v>426</v>
      </c>
      <c r="E15" s="16">
        <f t="shared" ref="E15:E17" si="8">C15*D15</f>
        <v>6451.8945669642862</v>
      </c>
      <c r="F15" s="17">
        <v>460</v>
      </c>
      <c r="G15" s="17">
        <f t="shared" ref="G15:G17" si="9">C15*F15</f>
        <v>6966.8345089285722</v>
      </c>
      <c r="H15" s="42">
        <v>490</v>
      </c>
      <c r="I15" s="42">
        <f t="shared" ref="I15:I17" si="10">C15*H15</f>
        <v>7421.1932812500008</v>
      </c>
      <c r="J15" s="43">
        <v>500</v>
      </c>
      <c r="K15" s="43">
        <f t="shared" ref="K15:K17" si="11">C15*J15</f>
        <v>7572.6462053571431</v>
      </c>
      <c r="L15" s="42">
        <v>516</v>
      </c>
      <c r="M15" s="42">
        <f t="shared" ref="M15:M17" si="12">C15*L15</f>
        <v>7814.9708839285722</v>
      </c>
      <c r="N15" s="43">
        <v>520</v>
      </c>
      <c r="O15" s="30">
        <f t="shared" ref="O15:O17" si="13">C15*N15</f>
        <v>7875.5520535714295</v>
      </c>
      <c r="P15" s="42">
        <v>520</v>
      </c>
      <c r="Q15" s="31">
        <f t="shared" ref="Q15:Q17" si="14">C15*P15</f>
        <v>7875.5520535714295</v>
      </c>
      <c r="R15" s="43">
        <v>535</v>
      </c>
      <c r="S15" s="51">
        <f t="shared" ref="S15:S17" si="15">C15*R15</f>
        <v>8102.7314397321434</v>
      </c>
    </row>
    <row r="16" spans="1:20" ht="25.15" customHeight="1" x14ac:dyDescent="0.25">
      <c r="A16" s="53">
        <v>11</v>
      </c>
      <c r="B16" s="33" t="s">
        <v>3</v>
      </c>
      <c r="C16" s="29">
        <v>12.708436011904761</v>
      </c>
      <c r="D16" s="16">
        <v>221</v>
      </c>
      <c r="E16" s="16">
        <f t="shared" si="8"/>
        <v>2808.564358630952</v>
      </c>
      <c r="F16" s="17">
        <v>274</v>
      </c>
      <c r="G16" s="17">
        <f t="shared" si="9"/>
        <v>3482.1114672619042</v>
      </c>
      <c r="H16" s="42">
        <v>310</v>
      </c>
      <c r="I16" s="42">
        <f t="shared" si="10"/>
        <v>3939.6151636904756</v>
      </c>
      <c r="J16" s="43">
        <v>370</v>
      </c>
      <c r="K16" s="43">
        <f t="shared" si="11"/>
        <v>4702.1213244047613</v>
      </c>
      <c r="L16" s="42">
        <v>390</v>
      </c>
      <c r="M16" s="42">
        <f t="shared" si="12"/>
        <v>4956.2900446428566</v>
      </c>
      <c r="N16" s="43">
        <v>400</v>
      </c>
      <c r="O16" s="30">
        <f t="shared" si="13"/>
        <v>5083.3744047619039</v>
      </c>
      <c r="P16" s="42">
        <v>430</v>
      </c>
      <c r="Q16" s="31">
        <f t="shared" si="14"/>
        <v>5464.6274851190474</v>
      </c>
      <c r="R16" s="43">
        <v>440</v>
      </c>
      <c r="S16" s="51">
        <f t="shared" si="15"/>
        <v>5591.7118452380946</v>
      </c>
    </row>
    <row r="17" spans="1:19" ht="25.15" customHeight="1" x14ac:dyDescent="0.25">
      <c r="A17" s="53">
        <v>10</v>
      </c>
      <c r="B17" s="33" t="s">
        <v>6</v>
      </c>
      <c r="C17" s="29">
        <v>11.834845982142857</v>
      </c>
      <c r="D17" s="16">
        <v>235</v>
      </c>
      <c r="E17" s="16">
        <f t="shared" si="8"/>
        <v>2781.1888058035715</v>
      </c>
      <c r="F17" s="17">
        <v>255</v>
      </c>
      <c r="G17" s="17">
        <f t="shared" si="9"/>
        <v>3017.8857254464288</v>
      </c>
      <c r="H17" s="42">
        <v>300</v>
      </c>
      <c r="I17" s="42">
        <f t="shared" si="10"/>
        <v>3550.4537946428572</v>
      </c>
      <c r="J17" s="43">
        <v>320</v>
      </c>
      <c r="K17" s="43">
        <f t="shared" si="11"/>
        <v>3787.1507142857145</v>
      </c>
      <c r="L17" s="42">
        <v>320</v>
      </c>
      <c r="M17" s="42">
        <f t="shared" si="12"/>
        <v>3787.1507142857145</v>
      </c>
      <c r="N17" s="43">
        <v>320</v>
      </c>
      <c r="O17" s="30">
        <f t="shared" si="13"/>
        <v>3787.1507142857145</v>
      </c>
      <c r="P17" s="42">
        <v>325</v>
      </c>
      <c r="Q17" s="31">
        <f t="shared" si="14"/>
        <v>3846.3249441964285</v>
      </c>
      <c r="R17" s="43">
        <v>335</v>
      </c>
      <c r="S17" s="51">
        <f t="shared" si="15"/>
        <v>3964.6734040178571</v>
      </c>
    </row>
    <row r="18" spans="1:19" ht="15" customHeight="1" x14ac:dyDescent="0.25">
      <c r="A18" s="53">
        <v>9</v>
      </c>
      <c r="B18" s="33" t="s">
        <v>7</v>
      </c>
      <c r="C18" s="29">
        <v>10.942864583333332</v>
      </c>
      <c r="D18" s="16">
        <v>282</v>
      </c>
      <c r="E18" s="16">
        <v>3085.8878124999997</v>
      </c>
      <c r="F18" s="17">
        <v>301</v>
      </c>
      <c r="G18" s="17">
        <v>3293.8022395833327</v>
      </c>
      <c r="H18" s="42">
        <v>350</v>
      </c>
      <c r="I18" s="42">
        <v>3830.0026041666661</v>
      </c>
      <c r="J18" s="43">
        <v>450</v>
      </c>
      <c r="K18" s="43">
        <v>4924.2890624999991</v>
      </c>
      <c r="L18" s="42">
        <v>451</v>
      </c>
      <c r="M18" s="42">
        <v>4935.2319270833332</v>
      </c>
      <c r="N18" s="43">
        <v>467</v>
      </c>
      <c r="O18" s="30">
        <v>5110.3177604166658</v>
      </c>
      <c r="P18" s="42">
        <v>483</v>
      </c>
      <c r="Q18" s="31">
        <v>5285.4035937499993</v>
      </c>
      <c r="R18" s="43">
        <v>510</v>
      </c>
      <c r="S18" s="51">
        <v>5580.8609374999996</v>
      </c>
    </row>
    <row r="19" spans="1:19" ht="25.15" customHeight="1" x14ac:dyDescent="0.25">
      <c r="A19" s="79" t="s">
        <v>14</v>
      </c>
      <c r="B19" s="80"/>
      <c r="C19" s="11"/>
      <c r="D19" s="18"/>
      <c r="E19" s="18">
        <f>SUM(E15:E18)</f>
        <v>15127.535543898808</v>
      </c>
      <c r="F19" s="19"/>
      <c r="G19" s="19">
        <f>SUM(G15:G18)</f>
        <v>16760.63394122024</v>
      </c>
      <c r="H19" s="18"/>
      <c r="I19" s="37">
        <f>SUM(I15:I18)</f>
        <v>18741.264843749999</v>
      </c>
      <c r="J19" s="38"/>
      <c r="K19" s="38">
        <f>SUM(K15:K18)</f>
        <v>20986.207306547618</v>
      </c>
      <c r="L19" s="37"/>
      <c r="M19" s="37">
        <f>SUM(M15:M18)</f>
        <v>21493.643569940476</v>
      </c>
      <c r="N19" s="38"/>
      <c r="O19" s="38">
        <f>SUM(O15:O18)</f>
        <v>21856.394933035714</v>
      </c>
      <c r="P19" s="37"/>
      <c r="Q19" s="37">
        <f>SUM(Q15:Q18)</f>
        <v>22471.908076636908</v>
      </c>
      <c r="R19" s="38"/>
      <c r="S19" s="54">
        <f>SUM(S15:S18)</f>
        <v>23239.977626488093</v>
      </c>
    </row>
    <row r="20" spans="1:19" ht="3.6" customHeight="1" x14ac:dyDescent="0.25">
      <c r="A20" s="55"/>
      <c r="B20" s="5"/>
      <c r="C20" s="12"/>
      <c r="D20" s="20"/>
      <c r="E20" s="20"/>
      <c r="F20" s="20"/>
      <c r="G20" s="20"/>
      <c r="H20" s="20"/>
      <c r="I20" s="39"/>
      <c r="J20" s="39"/>
      <c r="K20" s="39"/>
      <c r="L20" s="39"/>
      <c r="M20" s="39"/>
      <c r="N20" s="39"/>
      <c r="O20" s="39"/>
      <c r="P20" s="39"/>
      <c r="Q20" s="39"/>
      <c r="R20" s="39"/>
      <c r="S20" s="56"/>
    </row>
    <row r="21" spans="1:19" ht="25.15" customHeight="1" x14ac:dyDescent="0.25">
      <c r="A21" s="81" t="s">
        <v>16</v>
      </c>
      <c r="B21" s="82"/>
      <c r="C21" s="13"/>
      <c r="D21" s="21"/>
      <c r="E21" s="22">
        <v>0</v>
      </c>
      <c r="F21" s="23"/>
      <c r="G21" s="23">
        <v>5010</v>
      </c>
      <c r="H21" s="22"/>
      <c r="I21" s="40">
        <v>10007</v>
      </c>
      <c r="J21" s="41"/>
      <c r="K21" s="41">
        <f>K13+K19</f>
        <v>60002.301302083331</v>
      </c>
      <c r="L21" s="40"/>
      <c r="M21" s="40">
        <f>M13+M19</f>
        <v>61505.575025297614</v>
      </c>
      <c r="N21" s="41"/>
      <c r="O21" s="41">
        <f>O13+O19</f>
        <v>63007.855614583321</v>
      </c>
      <c r="P21" s="40"/>
      <c r="Q21" s="40">
        <f>Q13+Q19</f>
        <v>64502.016414434525</v>
      </c>
      <c r="R21" s="41"/>
      <c r="S21" s="57">
        <f>S13+S19</f>
        <v>66003.993546130951</v>
      </c>
    </row>
    <row r="22" spans="1:19" ht="14.45" customHeight="1" x14ac:dyDescent="0.25">
      <c r="A22" s="83" t="s">
        <v>15</v>
      </c>
      <c r="B22" s="84"/>
      <c r="C22" s="84"/>
      <c r="D22" s="84"/>
      <c r="E22" s="84"/>
      <c r="F22" s="84"/>
      <c r="G22" s="84"/>
      <c r="H22" s="84"/>
      <c r="I22" s="84"/>
      <c r="J22" s="84"/>
      <c r="K22" s="84"/>
      <c r="L22" s="84"/>
      <c r="M22" s="84"/>
      <c r="N22" s="84"/>
      <c r="O22" s="84"/>
      <c r="P22" s="84"/>
      <c r="Q22" s="84"/>
      <c r="R22" s="84"/>
      <c r="S22" s="85"/>
    </row>
    <row r="23" spans="1:19" ht="27.6" customHeight="1" x14ac:dyDescent="0.25">
      <c r="A23" s="63" t="s">
        <v>17</v>
      </c>
      <c r="B23" s="64"/>
      <c r="C23" s="64"/>
      <c r="D23" s="64"/>
      <c r="E23" s="64"/>
      <c r="F23" s="64"/>
      <c r="G23" s="64"/>
      <c r="H23" s="64"/>
      <c r="I23" s="64"/>
      <c r="J23" s="64"/>
      <c r="K23" s="64"/>
      <c r="L23" s="64"/>
      <c r="M23" s="64"/>
      <c r="N23" s="64"/>
      <c r="O23" s="64"/>
      <c r="P23" s="64"/>
      <c r="Q23" s="64"/>
      <c r="R23" s="64"/>
      <c r="S23" s="65"/>
    </row>
    <row r="24" spans="1:19" ht="14.45" customHeight="1" thickBot="1" x14ac:dyDescent="0.3">
      <c r="A24" s="58" t="s">
        <v>18</v>
      </c>
      <c r="B24" s="59"/>
      <c r="C24" s="59"/>
      <c r="D24" s="59"/>
      <c r="E24" s="59"/>
      <c r="F24" s="59"/>
      <c r="G24" s="59"/>
      <c r="H24" s="59"/>
      <c r="I24" s="59"/>
      <c r="J24" s="59"/>
      <c r="K24" s="59"/>
      <c r="L24" s="59"/>
      <c r="M24" s="59"/>
      <c r="N24" s="59"/>
      <c r="O24" s="59"/>
      <c r="P24" s="59"/>
      <c r="Q24" s="59"/>
      <c r="R24" s="59"/>
      <c r="S24" s="60"/>
    </row>
  </sheetData>
  <mergeCells count="16">
    <mergeCell ref="A24:S24"/>
    <mergeCell ref="R2:S2"/>
    <mergeCell ref="A23:S23"/>
    <mergeCell ref="B2:B3"/>
    <mergeCell ref="A2:A3"/>
    <mergeCell ref="H2:I2"/>
    <mergeCell ref="J2:K2"/>
    <mergeCell ref="L2:M2"/>
    <mergeCell ref="N2:O2"/>
    <mergeCell ref="P2:Q2"/>
    <mergeCell ref="A4:S4"/>
    <mergeCell ref="A13:B13"/>
    <mergeCell ref="A14:S14"/>
    <mergeCell ref="A19:B19"/>
    <mergeCell ref="A21:B21"/>
    <mergeCell ref="A22:S22"/>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Janina Disereite</dc:creator>
  <cp:lastModifiedBy>Sandra Zērande</cp:lastModifiedBy>
  <cp:lastPrinted>2020-07-29T08:37:34Z</cp:lastPrinted>
  <dcterms:created xsi:type="dcterms:W3CDTF">2019-10-02T13:32:21Z</dcterms:created>
  <dcterms:modified xsi:type="dcterms:W3CDTF">2022-11-04T13:48:23Z</dcterms:modified>
</cp:coreProperties>
</file>