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5440" windowHeight="10740"/>
  </bookViews>
  <sheets>
    <sheet name="Izmeklējumi" sheetId="1" r:id="rId1"/>
    <sheet name="Specialisti" sheetId="2" r:id="rId2"/>
    <sheet name="Rehabilitācija" sheetId="3" r:id="rId3"/>
    <sheet name="Dienas stacionārs" sheetId="4" r:id="rId4"/>
    <sheet name="Zobārstniecība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5" l="1"/>
  <c r="E28" i="5"/>
  <c r="F28" i="5"/>
  <c r="C28" i="5"/>
  <c r="D27" i="5"/>
  <c r="E27" i="5"/>
  <c r="F27" i="5"/>
  <c r="C27" i="5"/>
  <c r="D26" i="5"/>
  <c r="E26" i="5"/>
  <c r="F26" i="5"/>
  <c r="C26" i="5"/>
  <c r="F8" i="5"/>
  <c r="F7" i="5"/>
  <c r="F6" i="5"/>
  <c r="E8" i="5"/>
  <c r="E7" i="5"/>
  <c r="E6" i="5"/>
  <c r="D8" i="5"/>
  <c r="D7" i="5"/>
  <c r="D6" i="5"/>
  <c r="C8" i="5"/>
  <c r="C7" i="5"/>
  <c r="C6" i="5"/>
  <c r="D23" i="4"/>
  <c r="E23" i="4"/>
  <c r="F23" i="4"/>
  <c r="G23" i="4"/>
  <c r="H23" i="4"/>
  <c r="I23" i="4"/>
  <c r="J23" i="4"/>
  <c r="K23" i="4"/>
  <c r="L23" i="4"/>
  <c r="M23" i="4"/>
  <c r="N23" i="4"/>
  <c r="O23" i="4"/>
  <c r="P23" i="4"/>
  <c r="Q23" i="4"/>
  <c r="R23" i="4"/>
  <c r="S23" i="4"/>
  <c r="T23" i="4"/>
  <c r="U23" i="4"/>
  <c r="V23" i="4"/>
  <c r="C23" i="4"/>
  <c r="D22" i="4"/>
  <c r="E22" i="4"/>
  <c r="F22" i="4"/>
  <c r="G22" i="4"/>
  <c r="H22" i="4"/>
  <c r="I22" i="4"/>
  <c r="J22" i="4"/>
  <c r="K22" i="4"/>
  <c r="L22" i="4"/>
  <c r="M22" i="4"/>
  <c r="N22" i="4"/>
  <c r="O22" i="4"/>
  <c r="P22" i="4"/>
  <c r="Q22" i="4"/>
  <c r="R22" i="4"/>
  <c r="S22" i="4"/>
  <c r="T22" i="4"/>
  <c r="U22" i="4"/>
  <c r="V22" i="4"/>
  <c r="C22" i="4"/>
  <c r="V6" i="4"/>
  <c r="D21" i="4"/>
  <c r="E21" i="4"/>
  <c r="F21" i="4"/>
  <c r="G21" i="4"/>
  <c r="H21" i="4"/>
  <c r="I21" i="4"/>
  <c r="J21" i="4"/>
  <c r="K21" i="4"/>
  <c r="L21" i="4"/>
  <c r="M21" i="4"/>
  <c r="N21" i="4"/>
  <c r="O21" i="4"/>
  <c r="P21" i="4"/>
  <c r="Q21" i="4"/>
  <c r="R21" i="4"/>
  <c r="S21" i="4"/>
  <c r="T21" i="4"/>
  <c r="U21" i="4"/>
  <c r="V21" i="4"/>
  <c r="C21" i="4"/>
  <c r="V13" i="4"/>
  <c r="I4" i="4"/>
  <c r="J4" i="4"/>
  <c r="K4" i="4"/>
  <c r="L4" i="4"/>
  <c r="M4" i="4"/>
  <c r="N4" i="4"/>
  <c r="O4" i="4"/>
  <c r="P4" i="4"/>
  <c r="Q4" i="4"/>
  <c r="R4" i="4"/>
  <c r="S4" i="4"/>
  <c r="T4" i="4"/>
  <c r="U4" i="4"/>
  <c r="V4" i="4"/>
  <c r="I5" i="4"/>
  <c r="J5" i="4"/>
  <c r="K5" i="4"/>
  <c r="L5" i="4"/>
  <c r="M5" i="4"/>
  <c r="N5" i="4"/>
  <c r="O5" i="4"/>
  <c r="P5" i="4"/>
  <c r="Q5" i="4"/>
  <c r="R5" i="4"/>
  <c r="S5" i="4"/>
  <c r="T5" i="4"/>
  <c r="U5" i="4"/>
  <c r="V5" i="4"/>
  <c r="I6" i="4"/>
  <c r="J6" i="4"/>
  <c r="K6" i="4"/>
  <c r="L6" i="4"/>
  <c r="M6" i="4"/>
  <c r="N6" i="4"/>
  <c r="O6" i="4"/>
  <c r="P6" i="4"/>
  <c r="Q6" i="4"/>
  <c r="R6" i="4"/>
  <c r="S6" i="4"/>
  <c r="T6" i="4"/>
  <c r="U6" i="4"/>
  <c r="E6" i="4"/>
  <c r="C4" i="4"/>
  <c r="H6" i="4"/>
  <c r="G6" i="4"/>
  <c r="F6" i="4"/>
  <c r="D6" i="4"/>
  <c r="C6" i="4"/>
  <c r="H5" i="4"/>
  <c r="G5" i="4"/>
  <c r="F5" i="4"/>
  <c r="E5" i="4"/>
  <c r="D5" i="4"/>
  <c r="C5" i="4"/>
  <c r="H4" i="4"/>
  <c r="G4" i="4"/>
  <c r="F4" i="4"/>
  <c r="E4" i="4"/>
  <c r="D4" i="4"/>
  <c r="G25" i="3"/>
  <c r="F23" i="3"/>
  <c r="H6" i="3"/>
  <c r="C15" i="3"/>
  <c r="C24" i="3" s="1"/>
  <c r="H7" i="3"/>
  <c r="G7" i="3"/>
  <c r="F7" i="3"/>
  <c r="E7" i="3"/>
  <c r="D7" i="3"/>
  <c r="C7" i="3"/>
  <c r="G6" i="3"/>
  <c r="F6" i="3"/>
  <c r="E6" i="3"/>
  <c r="D6" i="3"/>
  <c r="C6" i="3"/>
  <c r="H5" i="3"/>
  <c r="G5" i="3"/>
  <c r="F5" i="3"/>
  <c r="E5" i="3"/>
  <c r="D5" i="3"/>
  <c r="C5" i="3"/>
  <c r="Q6" i="2"/>
  <c r="P16" i="2"/>
  <c r="AN18" i="2"/>
  <c r="AU16" i="2"/>
  <c r="AG6" i="2"/>
  <c r="AF8" i="2"/>
  <c r="AB7" i="2"/>
  <c r="D26" i="2"/>
  <c r="E26" i="2"/>
  <c r="F26" i="2"/>
  <c r="G26" i="2"/>
  <c r="H26" i="2"/>
  <c r="I26" i="2"/>
  <c r="J26" i="2"/>
  <c r="K26" i="2"/>
  <c r="L26" i="2"/>
  <c r="M26" i="2"/>
  <c r="N26" i="2"/>
  <c r="O26" i="2"/>
  <c r="P26" i="2"/>
  <c r="Q26" i="2"/>
  <c r="R26" i="2"/>
  <c r="S26" i="2"/>
  <c r="T26" i="2"/>
  <c r="U26" i="2"/>
  <c r="V26" i="2"/>
  <c r="W26" i="2"/>
  <c r="X26" i="2"/>
  <c r="Y26" i="2"/>
  <c r="Z26" i="2"/>
  <c r="AA26" i="2"/>
  <c r="AB26" i="2"/>
  <c r="AC26" i="2"/>
  <c r="AD26" i="2"/>
  <c r="AE26" i="2"/>
  <c r="AF26" i="2"/>
  <c r="AG26" i="2"/>
  <c r="AH26" i="2"/>
  <c r="AI26" i="2"/>
  <c r="AJ26" i="2"/>
  <c r="AK26" i="2"/>
  <c r="AL26" i="2"/>
  <c r="AM26" i="2"/>
  <c r="AN26" i="2"/>
  <c r="AO26" i="2"/>
  <c r="AP26" i="2"/>
  <c r="AQ26" i="2"/>
  <c r="AR26" i="2"/>
  <c r="AS26" i="2"/>
  <c r="AT26" i="2"/>
  <c r="AU26" i="2"/>
  <c r="AV26" i="2"/>
  <c r="AW26" i="2"/>
  <c r="C26" i="2"/>
  <c r="D25" i="2"/>
  <c r="E25" i="2"/>
  <c r="F25" i="2"/>
  <c r="G25" i="2"/>
  <c r="H25" i="2"/>
  <c r="I25" i="2"/>
  <c r="J25" i="2"/>
  <c r="K25" i="2"/>
  <c r="L25" i="2"/>
  <c r="M25" i="2"/>
  <c r="N25" i="2"/>
  <c r="O25" i="2"/>
  <c r="P25" i="2"/>
  <c r="Q25" i="2"/>
  <c r="R25" i="2"/>
  <c r="S25" i="2"/>
  <c r="T25" i="2"/>
  <c r="U25" i="2"/>
  <c r="V25" i="2"/>
  <c r="W25" i="2"/>
  <c r="X25" i="2"/>
  <c r="Y25" i="2"/>
  <c r="Z25" i="2"/>
  <c r="AA25" i="2"/>
  <c r="AB25" i="2"/>
  <c r="AC25" i="2"/>
  <c r="AD25" i="2"/>
  <c r="AE25" i="2"/>
  <c r="AF25" i="2"/>
  <c r="AG25" i="2"/>
  <c r="AH25" i="2"/>
  <c r="AI25" i="2"/>
  <c r="AJ25" i="2"/>
  <c r="AK25" i="2"/>
  <c r="AL25" i="2"/>
  <c r="AM25" i="2"/>
  <c r="AN25" i="2"/>
  <c r="AO25" i="2"/>
  <c r="AP25" i="2"/>
  <c r="AQ25" i="2"/>
  <c r="AR25" i="2"/>
  <c r="AS25" i="2"/>
  <c r="AT25" i="2"/>
  <c r="AU25" i="2"/>
  <c r="AV25" i="2"/>
  <c r="AW25" i="2"/>
  <c r="C25" i="2"/>
  <c r="D24" i="2"/>
  <c r="E24" i="2"/>
  <c r="F24" i="2"/>
  <c r="G24" i="2"/>
  <c r="H24" i="2"/>
  <c r="I24" i="2"/>
  <c r="J24" i="2"/>
  <c r="K24" i="2"/>
  <c r="L24" i="2"/>
  <c r="M24" i="2"/>
  <c r="N24" i="2"/>
  <c r="O24" i="2"/>
  <c r="P24" i="2"/>
  <c r="Q24" i="2"/>
  <c r="R24" i="2"/>
  <c r="S24" i="2"/>
  <c r="T24" i="2"/>
  <c r="U24" i="2"/>
  <c r="V24" i="2"/>
  <c r="W24" i="2"/>
  <c r="X24" i="2"/>
  <c r="Y24" i="2"/>
  <c r="Z24" i="2"/>
  <c r="AA24" i="2"/>
  <c r="AB24" i="2"/>
  <c r="AC24" i="2"/>
  <c r="AD24" i="2"/>
  <c r="AE24" i="2"/>
  <c r="AF24" i="2"/>
  <c r="AG24" i="2"/>
  <c r="AH24" i="2"/>
  <c r="AI24" i="2"/>
  <c r="AJ24" i="2"/>
  <c r="AK24" i="2"/>
  <c r="AL24" i="2"/>
  <c r="AM24" i="2"/>
  <c r="AN24" i="2"/>
  <c r="AO24" i="2"/>
  <c r="AP24" i="2"/>
  <c r="AQ24" i="2"/>
  <c r="AR24" i="2"/>
  <c r="AS24" i="2"/>
  <c r="AT24" i="2"/>
  <c r="AU24" i="2"/>
  <c r="AV24" i="2"/>
  <c r="AW24" i="2"/>
  <c r="C24" i="2"/>
  <c r="AQ6" i="2"/>
  <c r="AR6" i="2"/>
  <c r="AS6" i="2"/>
  <c r="AT6" i="2"/>
  <c r="AU6" i="2"/>
  <c r="AV6" i="2"/>
  <c r="AW6" i="2"/>
  <c r="AQ7" i="2"/>
  <c r="AR7" i="2"/>
  <c r="AS7" i="2"/>
  <c r="AT7" i="2"/>
  <c r="AU7" i="2"/>
  <c r="AV7" i="2"/>
  <c r="AW7" i="2"/>
  <c r="AQ8" i="2"/>
  <c r="AR8" i="2"/>
  <c r="AS8" i="2"/>
  <c r="AT8" i="2"/>
  <c r="AU8" i="2"/>
  <c r="AV8" i="2"/>
  <c r="AW8" i="2"/>
  <c r="C6" i="2"/>
  <c r="AP8" i="2"/>
  <c r="AO8" i="2"/>
  <c r="AN8" i="2"/>
  <c r="AM8" i="2"/>
  <c r="AL8" i="2"/>
  <c r="AK8" i="2"/>
  <c r="AJ8" i="2"/>
  <c r="AI8" i="2"/>
  <c r="AH8" i="2"/>
  <c r="AG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8" i="2"/>
  <c r="E8" i="2"/>
  <c r="D8" i="2"/>
  <c r="C8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C7" i="2"/>
  <c r="AP6" i="2"/>
  <c r="AO6" i="2"/>
  <c r="AN6" i="2"/>
  <c r="AM6" i="2"/>
  <c r="AL6" i="2"/>
  <c r="AK6" i="2"/>
  <c r="AJ6" i="2"/>
  <c r="AI6" i="2"/>
  <c r="AH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P6" i="2"/>
  <c r="O6" i="2"/>
  <c r="N6" i="2"/>
  <c r="M6" i="2"/>
  <c r="L6" i="2"/>
  <c r="K6" i="2"/>
  <c r="J6" i="2"/>
  <c r="I6" i="2"/>
  <c r="H6" i="2"/>
  <c r="G6" i="2"/>
  <c r="F6" i="2"/>
  <c r="E6" i="2"/>
  <c r="D6" i="2"/>
  <c r="AM14" i="1"/>
  <c r="AM13" i="1"/>
  <c r="AM12" i="1"/>
  <c r="AM33" i="1"/>
  <c r="AM32" i="1"/>
  <c r="AM31" i="1"/>
  <c r="AL13" i="1" l="1"/>
  <c r="AL32" i="1" s="1"/>
  <c r="C12" i="1"/>
  <c r="C31" i="1" s="1"/>
  <c r="D12" i="1"/>
  <c r="D31" i="1" s="1"/>
  <c r="E12" i="1"/>
  <c r="E31" i="1" s="1"/>
  <c r="F12" i="1"/>
  <c r="F31" i="1" s="1"/>
  <c r="G12" i="1"/>
  <c r="G31" i="1" s="1"/>
  <c r="H12" i="1"/>
  <c r="H31" i="1" s="1"/>
  <c r="I12" i="1"/>
  <c r="I31" i="1" s="1"/>
  <c r="C13" i="1"/>
  <c r="C32" i="1" s="1"/>
  <c r="D13" i="1"/>
  <c r="D32" i="1" s="1"/>
  <c r="E13" i="1"/>
  <c r="E32" i="1" s="1"/>
  <c r="F13" i="1"/>
  <c r="F32" i="1" s="1"/>
  <c r="G13" i="1"/>
  <c r="G32" i="1" s="1"/>
  <c r="H13" i="1"/>
  <c r="H32" i="1" s="1"/>
  <c r="I13" i="1"/>
  <c r="I32" i="1" s="1"/>
  <c r="C14" i="1"/>
  <c r="C33" i="1" s="1"/>
  <c r="D14" i="1"/>
  <c r="D33" i="1" s="1"/>
  <c r="E14" i="1"/>
  <c r="E33" i="1" s="1"/>
  <c r="F14" i="1"/>
  <c r="F33" i="1" s="1"/>
  <c r="G14" i="1"/>
  <c r="G33" i="1" s="1"/>
  <c r="H14" i="1"/>
  <c r="H33" i="1" s="1"/>
  <c r="I14" i="1"/>
  <c r="I33" i="1" s="1"/>
  <c r="AP12" i="1"/>
  <c r="AP31" i="1" s="1"/>
  <c r="AP13" i="1"/>
  <c r="AP32" i="1" s="1"/>
  <c r="AP14" i="1"/>
  <c r="AP33" i="1" s="1"/>
  <c r="AO12" i="1"/>
  <c r="AO31" i="1" s="1"/>
  <c r="N12" i="1"/>
  <c r="N31" i="1" s="1"/>
  <c r="O12" i="1"/>
  <c r="O31" i="1" s="1"/>
  <c r="P12" i="1"/>
  <c r="P31" i="1" s="1"/>
  <c r="Q12" i="1"/>
  <c r="Q31" i="1" s="1"/>
  <c r="R12" i="1"/>
  <c r="R31" i="1" s="1"/>
  <c r="S12" i="1"/>
  <c r="S31" i="1" s="1"/>
  <c r="T12" i="1"/>
  <c r="T31" i="1" s="1"/>
  <c r="U12" i="1"/>
  <c r="U31" i="1" s="1"/>
  <c r="V12" i="1"/>
  <c r="V31" i="1" s="1"/>
  <c r="W12" i="1"/>
  <c r="W31" i="1" s="1"/>
  <c r="X12" i="1"/>
  <c r="X31" i="1" s="1"/>
  <c r="Y12" i="1"/>
  <c r="Y31" i="1" s="1"/>
  <c r="Z12" i="1"/>
  <c r="Z31" i="1" s="1"/>
  <c r="AA12" i="1"/>
  <c r="AA31" i="1" s="1"/>
  <c r="AB12" i="1"/>
  <c r="AB31" i="1" s="1"/>
  <c r="AC12" i="1"/>
  <c r="AC31" i="1" s="1"/>
  <c r="AD12" i="1"/>
  <c r="AD31" i="1" s="1"/>
  <c r="AE12" i="1"/>
  <c r="AE31" i="1" s="1"/>
  <c r="AF12" i="1"/>
  <c r="AF31" i="1" s="1"/>
  <c r="AG12" i="1"/>
  <c r="AG31" i="1" s="1"/>
  <c r="AH12" i="1"/>
  <c r="AH31" i="1" s="1"/>
  <c r="AI12" i="1"/>
  <c r="AI31" i="1" s="1"/>
  <c r="AJ12" i="1"/>
  <c r="AJ31" i="1" s="1"/>
  <c r="AK12" i="1"/>
  <c r="AK31" i="1" s="1"/>
  <c r="AL12" i="1"/>
  <c r="AL31" i="1" s="1"/>
  <c r="AN12" i="1"/>
  <c r="AN31" i="1" s="1"/>
  <c r="N13" i="1"/>
  <c r="N32" i="1" s="1"/>
  <c r="O13" i="1"/>
  <c r="O32" i="1" s="1"/>
  <c r="P13" i="1"/>
  <c r="P32" i="1" s="1"/>
  <c r="Q13" i="1"/>
  <c r="Q32" i="1" s="1"/>
  <c r="R13" i="1"/>
  <c r="R32" i="1" s="1"/>
  <c r="S13" i="1"/>
  <c r="S32" i="1" s="1"/>
  <c r="T13" i="1"/>
  <c r="T32" i="1" s="1"/>
  <c r="U13" i="1"/>
  <c r="U32" i="1" s="1"/>
  <c r="V13" i="1"/>
  <c r="V32" i="1" s="1"/>
  <c r="W13" i="1"/>
  <c r="W32" i="1" s="1"/>
  <c r="X13" i="1"/>
  <c r="X32" i="1" s="1"/>
  <c r="Y13" i="1"/>
  <c r="Y32" i="1" s="1"/>
  <c r="Z13" i="1"/>
  <c r="Z32" i="1" s="1"/>
  <c r="AA13" i="1"/>
  <c r="AA32" i="1" s="1"/>
  <c r="AB13" i="1"/>
  <c r="AB32" i="1" s="1"/>
  <c r="AC13" i="1"/>
  <c r="AC32" i="1" s="1"/>
  <c r="AD13" i="1"/>
  <c r="AD32" i="1" s="1"/>
  <c r="AE13" i="1"/>
  <c r="AE32" i="1" s="1"/>
  <c r="AF13" i="1"/>
  <c r="AF32" i="1" s="1"/>
  <c r="AG13" i="1"/>
  <c r="AG32" i="1" s="1"/>
  <c r="AH13" i="1"/>
  <c r="AH32" i="1" s="1"/>
  <c r="AI13" i="1"/>
  <c r="AI32" i="1" s="1"/>
  <c r="AJ13" i="1"/>
  <c r="AJ32" i="1" s="1"/>
  <c r="AK13" i="1"/>
  <c r="AK32" i="1" s="1"/>
  <c r="AN13" i="1"/>
  <c r="AN32" i="1" s="1"/>
  <c r="AO13" i="1"/>
  <c r="AO32" i="1" s="1"/>
  <c r="N14" i="1"/>
  <c r="N33" i="1" s="1"/>
  <c r="O14" i="1"/>
  <c r="O33" i="1" s="1"/>
  <c r="P14" i="1"/>
  <c r="P33" i="1" s="1"/>
  <c r="Q14" i="1"/>
  <c r="Q33" i="1" s="1"/>
  <c r="R14" i="1"/>
  <c r="R33" i="1" s="1"/>
  <c r="S14" i="1"/>
  <c r="S33" i="1" s="1"/>
  <c r="T14" i="1"/>
  <c r="T33" i="1" s="1"/>
  <c r="U14" i="1"/>
  <c r="U33" i="1" s="1"/>
  <c r="V14" i="1"/>
  <c r="V33" i="1" s="1"/>
  <c r="W14" i="1"/>
  <c r="W33" i="1" s="1"/>
  <c r="X14" i="1"/>
  <c r="X33" i="1" s="1"/>
  <c r="Y14" i="1"/>
  <c r="Y33" i="1" s="1"/>
  <c r="Z14" i="1"/>
  <c r="Z33" i="1" s="1"/>
  <c r="AA14" i="1"/>
  <c r="AA33" i="1" s="1"/>
  <c r="AB14" i="1"/>
  <c r="AB33" i="1" s="1"/>
  <c r="AC14" i="1"/>
  <c r="AC33" i="1" s="1"/>
  <c r="AD14" i="1"/>
  <c r="AD33" i="1" s="1"/>
  <c r="AE14" i="1"/>
  <c r="AE33" i="1" s="1"/>
  <c r="AF14" i="1"/>
  <c r="AF33" i="1" s="1"/>
  <c r="AG14" i="1"/>
  <c r="AG33" i="1" s="1"/>
  <c r="AH14" i="1"/>
  <c r="AH33" i="1" s="1"/>
  <c r="AI14" i="1"/>
  <c r="AI33" i="1" s="1"/>
  <c r="AJ14" i="1"/>
  <c r="AJ33" i="1" s="1"/>
  <c r="AK14" i="1"/>
  <c r="AK33" i="1" s="1"/>
  <c r="AL14" i="1"/>
  <c r="AL33" i="1" s="1"/>
  <c r="AN14" i="1"/>
  <c r="AN33" i="1" s="1"/>
  <c r="AO14" i="1"/>
  <c r="AO33" i="1" s="1"/>
  <c r="M13" i="1"/>
  <c r="M32" i="1" s="1"/>
  <c r="M14" i="1"/>
  <c r="M33" i="1" s="1"/>
  <c r="M12" i="1"/>
  <c r="M31" i="1" s="1"/>
  <c r="J12" i="1"/>
  <c r="J31" i="1" s="1"/>
  <c r="K12" i="1"/>
  <c r="K31" i="1" s="1"/>
  <c r="L12" i="1"/>
  <c r="L31" i="1" s="1"/>
  <c r="J13" i="1"/>
  <c r="J32" i="1" s="1"/>
  <c r="K13" i="1"/>
  <c r="K32" i="1" s="1"/>
  <c r="L13" i="1"/>
  <c r="L32" i="1" s="1"/>
  <c r="J14" i="1"/>
  <c r="J33" i="1" s="1"/>
  <c r="K14" i="1"/>
  <c r="K33" i="1" s="1"/>
  <c r="L14" i="1"/>
  <c r="L33" i="1" s="1"/>
  <c r="AG23" i="1"/>
  <c r="AP24" i="1"/>
  <c r="AH24" i="1" l="1"/>
  <c r="AH23" i="1"/>
  <c r="AH22" i="1"/>
  <c r="D15" i="4"/>
  <c r="E15" i="4"/>
  <c r="F15" i="4"/>
  <c r="G15" i="4"/>
  <c r="H15" i="4"/>
  <c r="I15" i="4"/>
  <c r="J15" i="4"/>
  <c r="K15" i="4"/>
  <c r="L15" i="4"/>
  <c r="M15" i="4"/>
  <c r="N15" i="4"/>
  <c r="O15" i="4"/>
  <c r="P15" i="4"/>
  <c r="Q15" i="4"/>
  <c r="R15" i="4"/>
  <c r="S15" i="4"/>
  <c r="T15" i="4"/>
  <c r="U15" i="4"/>
  <c r="V15" i="4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Q14" i="4"/>
  <c r="R14" i="4"/>
  <c r="S14" i="4"/>
  <c r="T14" i="4"/>
  <c r="U14" i="4"/>
  <c r="V14" i="4"/>
  <c r="C15" i="4"/>
  <c r="C14" i="4"/>
  <c r="D13" i="4"/>
  <c r="E13" i="4"/>
  <c r="F13" i="4"/>
  <c r="G13" i="4"/>
  <c r="H13" i="4"/>
  <c r="I13" i="4"/>
  <c r="J13" i="4"/>
  <c r="K13" i="4"/>
  <c r="L13" i="4"/>
  <c r="M13" i="4"/>
  <c r="N13" i="4"/>
  <c r="O13" i="4"/>
  <c r="P13" i="4"/>
  <c r="Q13" i="4"/>
  <c r="R13" i="4"/>
  <c r="S13" i="4"/>
  <c r="T13" i="4"/>
  <c r="U13" i="4"/>
  <c r="C13" i="4"/>
  <c r="D18" i="2"/>
  <c r="E18" i="2"/>
  <c r="F18" i="2"/>
  <c r="G18" i="2"/>
  <c r="H18" i="2"/>
  <c r="I18" i="2"/>
  <c r="J18" i="2"/>
  <c r="K18" i="2"/>
  <c r="L18" i="2"/>
  <c r="M18" i="2"/>
  <c r="N18" i="2"/>
  <c r="O18" i="2"/>
  <c r="P18" i="2"/>
  <c r="Q18" i="2"/>
  <c r="R18" i="2"/>
  <c r="S18" i="2"/>
  <c r="T18" i="2"/>
  <c r="U18" i="2"/>
  <c r="V18" i="2"/>
  <c r="W18" i="2"/>
  <c r="X18" i="2"/>
  <c r="Y18" i="2"/>
  <c r="Z18" i="2"/>
  <c r="AA18" i="2"/>
  <c r="AB18" i="2"/>
  <c r="AC18" i="2"/>
  <c r="AD18" i="2"/>
  <c r="AE18" i="2"/>
  <c r="AF18" i="2"/>
  <c r="AG18" i="2"/>
  <c r="AH18" i="2"/>
  <c r="AI18" i="2"/>
  <c r="AJ18" i="2"/>
  <c r="AK18" i="2"/>
  <c r="AL18" i="2"/>
  <c r="AM18" i="2"/>
  <c r="AO18" i="2"/>
  <c r="AP18" i="2"/>
  <c r="AQ18" i="2"/>
  <c r="AR18" i="2"/>
  <c r="AS18" i="2"/>
  <c r="AT18" i="2"/>
  <c r="AU18" i="2"/>
  <c r="AV18" i="2"/>
  <c r="AW18" i="2"/>
  <c r="D17" i="2"/>
  <c r="E17" i="2"/>
  <c r="F17" i="2"/>
  <c r="G17" i="2"/>
  <c r="H17" i="2"/>
  <c r="I17" i="2"/>
  <c r="J17" i="2"/>
  <c r="K17" i="2"/>
  <c r="L17" i="2"/>
  <c r="M17" i="2"/>
  <c r="N17" i="2"/>
  <c r="O17" i="2"/>
  <c r="P17" i="2"/>
  <c r="Q17" i="2"/>
  <c r="R17" i="2"/>
  <c r="S17" i="2"/>
  <c r="T17" i="2"/>
  <c r="U17" i="2"/>
  <c r="V17" i="2"/>
  <c r="W17" i="2"/>
  <c r="X17" i="2"/>
  <c r="Y17" i="2"/>
  <c r="Z17" i="2"/>
  <c r="AA17" i="2"/>
  <c r="AB17" i="2"/>
  <c r="AC17" i="2"/>
  <c r="AD17" i="2"/>
  <c r="AE17" i="2"/>
  <c r="AF17" i="2"/>
  <c r="AG17" i="2"/>
  <c r="AH17" i="2"/>
  <c r="AI17" i="2"/>
  <c r="AJ17" i="2"/>
  <c r="AK17" i="2"/>
  <c r="AL17" i="2"/>
  <c r="AM17" i="2"/>
  <c r="AN17" i="2"/>
  <c r="AO17" i="2"/>
  <c r="AP17" i="2"/>
  <c r="AQ17" i="2"/>
  <c r="AR17" i="2"/>
  <c r="AS17" i="2"/>
  <c r="AT17" i="2"/>
  <c r="AU17" i="2"/>
  <c r="AV17" i="2"/>
  <c r="AW17" i="2"/>
  <c r="C18" i="2"/>
  <c r="C17" i="2"/>
  <c r="K16" i="2"/>
  <c r="D16" i="2"/>
  <c r="E16" i="2"/>
  <c r="F16" i="2"/>
  <c r="G16" i="2"/>
  <c r="H16" i="2"/>
  <c r="I16" i="2"/>
  <c r="J16" i="2"/>
  <c r="L16" i="2"/>
  <c r="M16" i="2"/>
  <c r="N16" i="2"/>
  <c r="O16" i="2"/>
  <c r="Q16" i="2"/>
  <c r="R16" i="2"/>
  <c r="S16" i="2"/>
  <c r="T16" i="2"/>
  <c r="U16" i="2"/>
  <c r="V16" i="2"/>
  <c r="W16" i="2"/>
  <c r="X16" i="2"/>
  <c r="Y16" i="2"/>
  <c r="Z16" i="2"/>
  <c r="AA16" i="2"/>
  <c r="AB16" i="2"/>
  <c r="AC16" i="2"/>
  <c r="AD16" i="2"/>
  <c r="AE16" i="2"/>
  <c r="AF16" i="2"/>
  <c r="AG16" i="2"/>
  <c r="AH16" i="2"/>
  <c r="AI16" i="2"/>
  <c r="AJ16" i="2"/>
  <c r="AK16" i="2"/>
  <c r="AL16" i="2"/>
  <c r="AM16" i="2"/>
  <c r="AN16" i="2"/>
  <c r="AO16" i="2"/>
  <c r="AP16" i="2"/>
  <c r="AQ16" i="2"/>
  <c r="AR16" i="2"/>
  <c r="AS16" i="2"/>
  <c r="AT16" i="2"/>
  <c r="AV16" i="2"/>
  <c r="AW16" i="2"/>
  <c r="C16" i="2"/>
  <c r="D16" i="3"/>
  <c r="D25" i="3" s="1"/>
  <c r="E16" i="3"/>
  <c r="E25" i="3" s="1"/>
  <c r="F16" i="3"/>
  <c r="F25" i="3" s="1"/>
  <c r="G16" i="3"/>
  <c r="H16" i="3"/>
  <c r="H25" i="3" s="1"/>
  <c r="D15" i="3"/>
  <c r="D24" i="3" s="1"/>
  <c r="E15" i="3"/>
  <c r="E24" i="3" s="1"/>
  <c r="F15" i="3"/>
  <c r="F24" i="3" s="1"/>
  <c r="G15" i="3"/>
  <c r="G24" i="3" s="1"/>
  <c r="H15" i="3"/>
  <c r="H24" i="3" s="1"/>
  <c r="C16" i="3"/>
  <c r="C25" i="3" s="1"/>
  <c r="F14" i="3"/>
  <c r="G14" i="3"/>
  <c r="G23" i="3" s="1"/>
  <c r="H14" i="3"/>
  <c r="H23" i="3" s="1"/>
  <c r="D14" i="3"/>
  <c r="D23" i="3" s="1"/>
  <c r="E14" i="3"/>
  <c r="E23" i="3" s="1"/>
  <c r="C14" i="3"/>
  <c r="C23" i="3" s="1"/>
  <c r="C16" i="5"/>
  <c r="C22" i="1" l="1"/>
  <c r="D22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AA22" i="1"/>
  <c r="AB22" i="1"/>
  <c r="AC22" i="1"/>
  <c r="AD22" i="1"/>
  <c r="AE22" i="1"/>
  <c r="AF22" i="1"/>
  <c r="AG22" i="1"/>
  <c r="AI22" i="1"/>
  <c r="AJ22" i="1"/>
  <c r="AK22" i="1"/>
  <c r="AL22" i="1"/>
  <c r="AN22" i="1"/>
  <c r="AO22" i="1"/>
  <c r="AP22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I23" i="1"/>
  <c r="AJ23" i="1"/>
  <c r="AK23" i="1"/>
  <c r="AL23" i="1"/>
  <c r="AN23" i="1"/>
  <c r="AO23" i="1"/>
  <c r="AP23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AI24" i="1"/>
  <c r="AJ24" i="1"/>
  <c r="AK24" i="1"/>
  <c r="AL24" i="1"/>
  <c r="AN24" i="1"/>
  <c r="AO24" i="1"/>
  <c r="F17" i="5" l="1"/>
  <c r="F18" i="5"/>
  <c r="F16" i="5"/>
  <c r="E17" i="5"/>
  <c r="E18" i="5"/>
  <c r="E16" i="5"/>
  <c r="D17" i="5"/>
  <c r="D18" i="5"/>
  <c r="D16" i="5"/>
  <c r="C18" i="5"/>
  <c r="C17" i="5"/>
</calcChain>
</file>

<file path=xl/sharedStrings.xml><?xml version="1.0" encoding="utf-8"?>
<sst xmlns="http://schemas.openxmlformats.org/spreadsheetml/2006/main" count="423" uniqueCount="138">
  <si>
    <t>18.pielikums</t>
  </si>
  <si>
    <t>Nacionālā veselības dienesta</t>
  </si>
  <si>
    <t>2018.gada 18.aprīļa</t>
  </si>
  <si>
    <t>rīkojumam Nr.16-2/89</t>
  </si>
  <si>
    <t>Cēsu iela 31, k-3, 6. ieeja, Rīga, LV-1012, tālr. 67043700, fakss 67043701, e-pasts nvd@vmnvd.gov.lv, www.vmnvd.gov.lv</t>
  </si>
  <si>
    <t>Gaidīšanas rindu salīdzinājums ambulatorās iestādēs - IZMEKLĒJUMI</t>
  </si>
  <si>
    <t>Latvijas reģions</t>
  </si>
  <si>
    <t>Dienu skaits</t>
  </si>
  <si>
    <t>Krūšu ultrasonogrāfija</t>
  </si>
  <si>
    <t>Iegurņa dobuma orgānu ultrasonogrāfija</t>
  </si>
  <si>
    <t>Vēdera dobuma orgānu ultrasonogrāfija</t>
  </si>
  <si>
    <t>Vairogdziedzera ultrasonogrāfija</t>
  </si>
  <si>
    <t>Locītavu ultrasonogrāfija</t>
  </si>
  <si>
    <t>Citu orgānu ultrasonogrāfija</t>
  </si>
  <si>
    <t>gūžas ultrasonogrāfija zīdaiņiem</t>
  </si>
  <si>
    <t>Datortomogrāfija</t>
  </si>
  <si>
    <t>Doplerogrāfija galvas un kakla asinsvadiem</t>
  </si>
  <si>
    <t>Doplerogrāfija kājas asinsvadiem</t>
  </si>
  <si>
    <t>Doplerogrāfija citiem asinsvadiem</t>
  </si>
  <si>
    <t>Ehokardiogrāfija</t>
  </si>
  <si>
    <t>Holtera monitorēšana</t>
  </si>
  <si>
    <t>Elektrokardiogrāfija</t>
  </si>
  <si>
    <t>Veloergometrija</t>
  </si>
  <si>
    <t>Elektroencefalogrāfija</t>
  </si>
  <si>
    <t>Fibrogastroskopija (augšējā endoskopija)</t>
  </si>
  <si>
    <t>Kolonoskopija (apakšējā endoskopija)</t>
  </si>
  <si>
    <t>Bronhoskopija</t>
  </si>
  <si>
    <t>dzemdes kakla (kolposkopija)</t>
  </si>
  <si>
    <t>Litotripsija</t>
  </si>
  <si>
    <t>Magnētiskā rezonanse</t>
  </si>
  <si>
    <t>Mammogrāfija</t>
  </si>
  <si>
    <t>Elektromiogrāfija</t>
  </si>
  <si>
    <t>Neirogrāfija</t>
  </si>
  <si>
    <t>Spirogrāfija</t>
  </si>
  <si>
    <t>Neirosonogrāfija zīdaiņiem</t>
  </si>
  <si>
    <t>Osteodensitometrija</t>
  </si>
  <si>
    <t>Rentgenoloģija</t>
  </si>
  <si>
    <t>Zarnu rentgenoloģiskie izmeklējumi ar kontrastvielu (irigoskopija)</t>
  </si>
  <si>
    <t>Aknu elastogrāfija</t>
  </si>
  <si>
    <t>Angiogrāfija</t>
  </si>
  <si>
    <t>Vairogdziedzera scintigrāfija</t>
  </si>
  <si>
    <t>Nieru scintigrāfija</t>
  </si>
  <si>
    <t>Skeleta scintigrāfija</t>
  </si>
  <si>
    <t>Sirds scintigrāfija</t>
  </si>
  <si>
    <t>Plaušu scintigrāfija</t>
  </si>
  <si>
    <t>Citu orgānu scintigrāfija</t>
  </si>
  <si>
    <t>Staru terapija</t>
  </si>
  <si>
    <t>Pozitronu emisijas datortomogrāfija</t>
  </si>
  <si>
    <t>Īpatsvars, %</t>
  </si>
  <si>
    <t>&lt;11</t>
  </si>
  <si>
    <t>11-30</t>
  </si>
  <si>
    <t>&gt;30</t>
  </si>
  <si>
    <t>VALSTS</t>
  </si>
  <si>
    <t>Kopā</t>
  </si>
  <si>
    <t>Gaidīšanas rindu salīdzinājums ambulatorās iestādēs - SPECIĀLISTI</t>
  </si>
  <si>
    <t>Anesteziologs</t>
  </si>
  <si>
    <t>Dermatovenerologs</t>
  </si>
  <si>
    <t>Endokrinologs</t>
  </si>
  <si>
    <t>Ginekologa konsultācija</t>
  </si>
  <si>
    <t>Kardiologs</t>
  </si>
  <si>
    <t>Vispārējais ķirurgs</t>
  </si>
  <si>
    <t>Neiroķirurgs</t>
  </si>
  <si>
    <t>Plastikas ķirurgs</t>
  </si>
  <si>
    <t>Rokas ķirurgs</t>
  </si>
  <si>
    <t>Bērnu ķirurgs</t>
  </si>
  <si>
    <t>Sirds ķirurgs</t>
  </si>
  <si>
    <t>Asinsvadu ķirurgs</t>
  </si>
  <si>
    <t>Sejas žokļu ķirurgs</t>
  </si>
  <si>
    <t>Torakālais ķirurgs</t>
  </si>
  <si>
    <t>Ķirurgs ar specializāciju proktoloģijā</t>
  </si>
  <si>
    <t>Narkologs</t>
  </si>
  <si>
    <t>Neirologs</t>
  </si>
  <si>
    <t>Oftalmologs</t>
  </si>
  <si>
    <t>Onkologs, ķīmijterapeits</t>
  </si>
  <si>
    <t>Otolaringologs</t>
  </si>
  <si>
    <t>Psihiatrs</t>
  </si>
  <si>
    <t>Pneimonologs</t>
  </si>
  <si>
    <t>Traumatologs, ortopēds</t>
  </si>
  <si>
    <t>Urologs</t>
  </si>
  <si>
    <t>Alergologs</t>
  </si>
  <si>
    <t>Algologs</t>
  </si>
  <si>
    <t>Arodveselības un arodslimību ārsts</t>
  </si>
  <si>
    <t>Gastroenterologs</t>
  </si>
  <si>
    <t>Hematologs</t>
  </si>
  <si>
    <t>Hepatologs</t>
  </si>
  <si>
    <t>Infektologs</t>
  </si>
  <si>
    <t>Internists</t>
  </si>
  <si>
    <t>Nefrologs</t>
  </si>
  <si>
    <t>Pediatrs</t>
  </si>
  <si>
    <t>Reimatologs</t>
  </si>
  <si>
    <t>Ģenētiķis</t>
  </si>
  <si>
    <t>Imunologs</t>
  </si>
  <si>
    <t>Flebologs</t>
  </si>
  <si>
    <t>Neonatologs</t>
  </si>
  <si>
    <t>Bērnu gastroenterologs</t>
  </si>
  <si>
    <t>Bērnu hematoonkologs</t>
  </si>
  <si>
    <t>Diabētiskās pēdas aprūpes kabinets</t>
  </si>
  <si>
    <t>Diabēta apmācības kabinets</t>
  </si>
  <si>
    <t>Hronisku obstruktīvu plaušu slimību kabinets</t>
  </si>
  <si>
    <t>Reto slimību kabinets</t>
  </si>
  <si>
    <t>Pediatra kabinets</t>
  </si>
  <si>
    <t>Tiesu psihiatriskā ekspertīze</t>
  </si>
  <si>
    <t>Gaidīšanas rindu salīdzinājums ambulatorās iestādēs - REHABILITĀCIJA</t>
  </si>
  <si>
    <t>Audiologopēds</t>
  </si>
  <si>
    <t>Rehabilitologs</t>
  </si>
  <si>
    <t>Ergoterapeits</t>
  </si>
  <si>
    <t>Fizioterapeits</t>
  </si>
  <si>
    <t>Vispārējā masāža bērniem</t>
  </si>
  <si>
    <t>Citi fizikālās medicīnas pakalpojumi</t>
  </si>
  <si>
    <t>Gaidīšanas rindu salīdzinājums ambulatorās iestādēs -  DIENAS STACIONĀRS</t>
  </si>
  <si>
    <t>Hemodialīze</t>
  </si>
  <si>
    <t>Koronarogrāfija</t>
  </si>
  <si>
    <t>Koronārā angioplastija</t>
  </si>
  <si>
    <t>Rehabilitācija dienas stacionārā</t>
  </si>
  <si>
    <t>Ķīmijterapija un hematoloģija dienas stacionārā</t>
  </si>
  <si>
    <t>Staru terapija dienas stacionārā</t>
  </si>
  <si>
    <t>Psihiatrija dienas stacionārā</t>
  </si>
  <si>
    <t>Ginekoloģija dienas stacionārā</t>
  </si>
  <si>
    <t>Gastrointenstinālā endoskopija</t>
  </si>
  <si>
    <t>Oftalmoloģija dienas stacionārā</t>
  </si>
  <si>
    <t>Otolaringoloģija dienas stacionārā (bērniem)</t>
  </si>
  <si>
    <t>Otolaringoloģija dienas stacionārā pieaugušajiem</t>
  </si>
  <si>
    <t>Traumatoloģija, ortopēdija dienas stacionārā</t>
  </si>
  <si>
    <t>Uroloģija dienas stacionārā</t>
  </si>
  <si>
    <t>Bērnu ķirurģija dienas stacionārā</t>
  </si>
  <si>
    <t>Vispārējā ķirurģija dienas stacionārā</t>
  </si>
  <si>
    <t>Hronisko sāpju pacientu ārstēšana</t>
  </si>
  <si>
    <t>Invazīvā radioloģija</t>
  </si>
  <si>
    <t>Narkoloģija dienas stacionārā</t>
  </si>
  <si>
    <t>Iekšķīgās slimības un neiroloģija dienas stacionārā</t>
  </si>
  <si>
    <t>Gaidīšanas rindu salīdzinājums ambulatorās iestādēs - ZOBĀRSTNIECĪBA</t>
  </si>
  <si>
    <t>Zobārstniecības pakalpojumi</t>
  </si>
  <si>
    <t>Zobu higiēnas pakalpojumi</t>
  </si>
  <si>
    <t>Protezēšana</t>
  </si>
  <si>
    <t>Ortodontiskā ārstēšana</t>
  </si>
  <si>
    <t>Īpatsvara izmaiņas</t>
  </si>
  <si>
    <t>Dati uz 2020.gada 1.janvāri</t>
  </si>
  <si>
    <t>Dati uz 2021.gada 1.janvāri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</si>
</sst>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5"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b/>
      <sz val="8"/>
      <color theme="1"/>
      <name val="Times New Roman"/>
      <family val="1"/>
      <charset val="186"/>
    </font>
    <font>
      <sz val="11"/>
      <name val="Times New Roman"/>
      <family val="1"/>
    </font>
    <font>
      <sz val="11"/>
      <color theme="1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2"/>
      <name val="Times New Roman"/>
      <family val="1"/>
    </font>
    <font>
      <sz val="12"/>
      <name val="Arial"/>
      <family val="2"/>
      <charset val="186"/>
    </font>
    <font>
      <sz val="10"/>
      <name val="Arial"/>
      <family val="2"/>
    </font>
    <font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i/>
      <sz val="8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8"/>
      <name val="Arial"/>
      <family val="2"/>
      <charset val="186"/>
    </font>
    <font>
      <b/>
      <sz val="10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8"/>
      <name val="Times\"/>
      <charset val="186"/>
    </font>
    <font>
      <i/>
      <sz val="8"/>
      <name val="Arial"/>
      <family val="2"/>
      <charset val="186"/>
    </font>
    <font>
      <sz val="10"/>
      <name val="Times New Roman"/>
      <family val="1"/>
      <charset val="186"/>
    </font>
    <font>
      <sz val="9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sz val="8"/>
      <color theme="1"/>
      <name val="Times New Roman"/>
      <family val="1"/>
      <charset val="186"/>
    </font>
    <font>
      <b/>
      <sz val="11"/>
      <name val="Times New Roman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7" fillId="0" borderId="0"/>
    <xf numFmtId="0" fontId="8" fillId="0" borderId="0"/>
    <xf numFmtId="0" fontId="8" fillId="0" borderId="0"/>
  </cellStyleXfs>
  <cellXfs count="205">
    <xf numFmtId="0" fontId="0" fillId="0" borderId="0" xfId="0"/>
    <xf numFmtId="0" fontId="0" fillId="2" borderId="0" xfId="0" applyFill="1"/>
    <xf numFmtId="0" fontId="2" fillId="2" borderId="0" xfId="1" applyFont="1" applyFill="1" applyAlignment="1">
      <alignment vertical="center" wrapText="1"/>
    </xf>
    <xf numFmtId="0" fontId="3" fillId="2" borderId="0" xfId="0" applyFont="1" applyFill="1" applyAlignment="1">
      <alignment horizontal="right"/>
    </xf>
    <xf numFmtId="0" fontId="4" fillId="2" borderId="0" xfId="1" applyFont="1" applyFill="1" applyAlignment="1">
      <alignment horizontal="right" vertical="center"/>
    </xf>
    <xf numFmtId="0" fontId="2" fillId="2" borderId="0" xfId="2" applyNumberFormat="1" applyFont="1" applyFill="1" applyAlignment="1">
      <alignment horizontal="right" vertical="center" wrapText="1"/>
    </xf>
    <xf numFmtId="0" fontId="9" fillId="2" borderId="0" xfId="3" applyFont="1" applyFill="1" applyAlignment="1">
      <alignment horizontal="center"/>
    </xf>
    <xf numFmtId="0" fontId="10" fillId="3" borderId="1" xfId="4" applyFont="1" applyFill="1" applyBorder="1" applyAlignment="1">
      <alignment vertical="center" wrapText="1"/>
    </xf>
    <xf numFmtId="0" fontId="9" fillId="3" borderId="1" xfId="3" applyFont="1" applyFill="1" applyBorder="1" applyAlignment="1">
      <alignment textRotation="90" wrapText="1"/>
    </xf>
    <xf numFmtId="0" fontId="12" fillId="4" borderId="5" xfId="0" applyFont="1" applyFill="1" applyBorder="1"/>
    <xf numFmtId="0" fontId="13" fillId="4" borderId="6" xfId="0" applyFont="1" applyFill="1" applyBorder="1" applyAlignment="1">
      <alignment horizontal="right"/>
    </xf>
    <xf numFmtId="164" fontId="2" fillId="4" borderId="5" xfId="0" applyNumberFormat="1" applyFont="1" applyFill="1" applyBorder="1"/>
    <xf numFmtId="164" fontId="2" fillId="4" borderId="7" xfId="0" applyNumberFormat="1" applyFont="1" applyFill="1" applyBorder="1"/>
    <xf numFmtId="2" fontId="2" fillId="4" borderId="7" xfId="0" applyNumberFormat="1" applyFont="1" applyFill="1" applyBorder="1"/>
    <xf numFmtId="0" fontId="12" fillId="4" borderId="8" xfId="0" applyFont="1" applyFill="1" applyBorder="1"/>
    <xf numFmtId="49" fontId="13" fillId="4" borderId="9" xfId="0" applyNumberFormat="1" applyFont="1" applyFill="1" applyBorder="1" applyAlignment="1">
      <alignment horizontal="right"/>
    </xf>
    <xf numFmtId="164" fontId="2" fillId="4" borderId="8" xfId="0" applyNumberFormat="1" applyFont="1" applyFill="1" applyBorder="1"/>
    <xf numFmtId="164" fontId="2" fillId="4" borderId="10" xfId="0" applyNumberFormat="1" applyFont="1" applyFill="1" applyBorder="1"/>
    <xf numFmtId="2" fontId="2" fillId="4" borderId="10" xfId="0" applyNumberFormat="1" applyFont="1" applyFill="1" applyBorder="1"/>
    <xf numFmtId="0" fontId="12" fillId="4" borderId="11" xfId="0" applyFont="1" applyFill="1" applyBorder="1"/>
    <xf numFmtId="0" fontId="13" fillId="4" borderId="12" xfId="0" applyFont="1" applyFill="1" applyBorder="1" applyAlignment="1">
      <alignment horizontal="right"/>
    </xf>
    <xf numFmtId="0" fontId="14" fillId="4" borderId="5" xfId="0" applyFont="1" applyFill="1" applyBorder="1" applyAlignment="1">
      <alignment vertical="center"/>
    </xf>
    <xf numFmtId="0" fontId="15" fillId="4" borderId="6" xfId="0" applyFont="1" applyFill="1" applyBorder="1"/>
    <xf numFmtId="1" fontId="16" fillId="4" borderId="14" xfId="0" applyNumberFormat="1" applyFont="1" applyFill="1" applyBorder="1"/>
    <xf numFmtId="0" fontId="14" fillId="0" borderId="8" xfId="0" applyFont="1" applyBorder="1" applyAlignment="1">
      <alignment vertical="center"/>
    </xf>
    <xf numFmtId="1" fontId="17" fillId="0" borderId="8" xfId="0" applyNumberFormat="1" applyFont="1" applyBorder="1"/>
    <xf numFmtId="1" fontId="17" fillId="0" borderId="10" xfId="0" applyNumberFormat="1" applyFont="1" applyBorder="1"/>
    <xf numFmtId="1" fontId="17" fillId="0" borderId="9" xfId="0" applyNumberFormat="1" applyFont="1" applyBorder="1"/>
    <xf numFmtId="1" fontId="17" fillId="0" borderId="15" xfId="0" applyNumberFormat="1" applyFont="1" applyBorder="1"/>
    <xf numFmtId="1" fontId="11" fillId="0" borderId="11" xfId="0" applyNumberFormat="1" applyFont="1" applyBorder="1"/>
    <xf numFmtId="1" fontId="11" fillId="0" borderId="17" xfId="0" applyNumberFormat="1" applyFont="1" applyBorder="1"/>
    <xf numFmtId="1" fontId="11" fillId="0" borderId="12" xfId="0" applyNumberFormat="1" applyFont="1" applyBorder="1"/>
    <xf numFmtId="1" fontId="11" fillId="0" borderId="18" xfId="0" applyNumberFormat="1" applyFont="1" applyBorder="1"/>
    <xf numFmtId="0" fontId="9" fillId="2" borderId="0" xfId="3" applyFont="1" applyFill="1" applyBorder="1" applyAlignment="1">
      <alignment horizontal="center" vertical="center" wrapText="1"/>
    </xf>
    <xf numFmtId="0" fontId="11" fillId="3" borderId="20" xfId="3" applyFont="1" applyFill="1" applyBorder="1" applyAlignment="1">
      <alignment horizontal="center" textRotation="90" wrapText="1"/>
    </xf>
    <xf numFmtId="0" fontId="9" fillId="3" borderId="20" xfId="3" applyFont="1" applyFill="1" applyBorder="1" applyAlignment="1">
      <alignment horizontal="center" textRotation="90" wrapText="1"/>
    </xf>
    <xf numFmtId="0" fontId="14" fillId="4" borderId="5" xfId="4" applyFont="1" applyFill="1" applyBorder="1" applyAlignment="1">
      <alignment vertical="center" wrapText="1"/>
    </xf>
    <xf numFmtId="0" fontId="10" fillId="4" borderId="6" xfId="4" applyFont="1" applyFill="1" applyBorder="1" applyAlignment="1">
      <alignment vertical="center" wrapText="1"/>
    </xf>
    <xf numFmtId="0" fontId="14" fillId="4" borderId="8" xfId="4" applyFont="1" applyFill="1" applyBorder="1" applyAlignment="1">
      <alignment vertical="center" wrapText="1"/>
    </xf>
    <xf numFmtId="0" fontId="10" fillId="4" borderId="9" xfId="4" applyFont="1" applyFill="1" applyBorder="1" applyAlignment="1">
      <alignment vertical="center" wrapText="1"/>
    </xf>
    <xf numFmtId="0" fontId="14" fillId="4" borderId="13" xfId="4" applyFont="1" applyFill="1" applyBorder="1" applyAlignment="1">
      <alignment vertical="center" wrapText="1"/>
    </xf>
    <xf numFmtId="0" fontId="10" fillId="4" borderId="16" xfId="4" applyFont="1" applyFill="1" applyBorder="1" applyAlignment="1">
      <alignment vertical="center" wrapText="1"/>
    </xf>
    <xf numFmtId="0" fontId="19" fillId="0" borderId="9" xfId="0" applyFont="1" applyBorder="1" applyAlignment="1">
      <alignment horizontal="right"/>
    </xf>
    <xf numFmtId="0" fontId="11" fillId="0" borderId="8" xfId="0" applyFont="1" applyBorder="1"/>
    <xf numFmtId="0" fontId="11" fillId="0" borderId="10" xfId="0" applyFont="1" applyBorder="1"/>
    <xf numFmtId="0" fontId="11" fillId="0" borderId="9" xfId="0" applyFont="1" applyBorder="1"/>
    <xf numFmtId="0" fontId="11" fillId="0" borderId="25" xfId="0" applyFont="1" applyBorder="1"/>
    <xf numFmtId="49" fontId="19" fillId="0" borderId="9" xfId="0" applyNumberFormat="1" applyFont="1" applyBorder="1" applyAlignment="1">
      <alignment horizontal="right"/>
    </xf>
    <xf numFmtId="0" fontId="11" fillId="0" borderId="11" xfId="0" applyFont="1" applyBorder="1"/>
    <xf numFmtId="0" fontId="11" fillId="0" borderId="17" xfId="0" applyFont="1" applyBorder="1"/>
    <xf numFmtId="0" fontId="11" fillId="0" borderId="12" xfId="0" applyFont="1" applyBorder="1"/>
    <xf numFmtId="0" fontId="11" fillId="0" borderId="26" xfId="0" applyFont="1" applyBorder="1"/>
    <xf numFmtId="0" fontId="5" fillId="2" borderId="0" xfId="0" applyFont="1" applyFill="1" applyAlignment="1">
      <alignment vertical="center"/>
    </xf>
    <xf numFmtId="0" fontId="14" fillId="2" borderId="0" xfId="0" applyFont="1" applyFill="1"/>
    <xf numFmtId="164" fontId="14" fillId="4" borderId="5" xfId="3" applyNumberFormat="1" applyFont="1" applyFill="1" applyBorder="1" applyAlignment="1">
      <alignment wrapText="1"/>
    </xf>
    <xf numFmtId="164" fontId="14" fillId="4" borderId="7" xfId="3" applyNumberFormat="1" applyFont="1" applyFill="1" applyBorder="1" applyAlignment="1">
      <alignment wrapText="1"/>
    </xf>
    <xf numFmtId="164" fontId="14" fillId="4" borderId="8" xfId="3" applyNumberFormat="1" applyFont="1" applyFill="1" applyBorder="1" applyAlignment="1">
      <alignment wrapText="1"/>
    </xf>
    <xf numFmtId="164" fontId="14" fillId="4" borderId="10" xfId="3" applyNumberFormat="1" applyFont="1" applyFill="1" applyBorder="1" applyAlignment="1">
      <alignment wrapText="1"/>
    </xf>
    <xf numFmtId="0" fontId="14" fillId="4" borderId="11" xfId="4" applyFont="1" applyFill="1" applyBorder="1" applyAlignment="1">
      <alignment vertical="center" wrapText="1"/>
    </xf>
    <xf numFmtId="0" fontId="10" fillId="4" borderId="12" xfId="4" applyFont="1" applyFill="1" applyBorder="1" applyAlignment="1">
      <alignment vertical="center" wrapText="1"/>
    </xf>
    <xf numFmtId="0" fontId="14" fillId="4" borderId="5" xfId="0" applyFont="1" applyFill="1" applyBorder="1"/>
    <xf numFmtId="0" fontId="14" fillId="4" borderId="7" xfId="0" applyFont="1" applyFill="1" applyBorder="1"/>
    <xf numFmtId="0" fontId="14" fillId="4" borderId="24" xfId="0" applyFont="1" applyFill="1" applyBorder="1"/>
    <xf numFmtId="0" fontId="20" fillId="0" borderId="8" xfId="0" applyFont="1" applyBorder="1"/>
    <xf numFmtId="0" fontId="20" fillId="0" borderId="10" xfId="0" applyFont="1" applyBorder="1"/>
    <xf numFmtId="0" fontId="20" fillId="0" borderId="25" xfId="0" applyFont="1" applyBorder="1"/>
    <xf numFmtId="0" fontId="20" fillId="0" borderId="11" xfId="0" applyFont="1" applyBorder="1"/>
    <xf numFmtId="0" fontId="20" fillId="0" borderId="17" xfId="0" applyFont="1" applyBorder="1"/>
    <xf numFmtId="0" fontId="20" fillId="0" borderId="26" xfId="0" applyFont="1" applyBorder="1"/>
    <xf numFmtId="0" fontId="22" fillId="2" borderId="0" xfId="2" applyNumberFormat="1" applyFont="1" applyFill="1" applyAlignment="1"/>
    <xf numFmtId="0" fontId="22" fillId="2" borderId="0" xfId="2" applyNumberFormat="1" applyFont="1" applyFill="1" applyAlignment="1">
      <alignment horizontal="center" wrapText="1"/>
    </xf>
    <xf numFmtId="0" fontId="22" fillId="2" borderId="0" xfId="2" applyNumberFormat="1" applyFont="1" applyFill="1"/>
    <xf numFmtId="0" fontId="18" fillId="2" borderId="0" xfId="2" applyNumberFormat="1" applyFont="1" applyFill="1" applyAlignment="1">
      <alignment horizontal="right"/>
    </xf>
    <xf numFmtId="0" fontId="22" fillId="2" borderId="0" xfId="2" applyNumberFormat="1" applyFont="1" applyFill="1" applyAlignment="1">
      <alignment horizontal="center" vertical="center" wrapText="1"/>
    </xf>
    <xf numFmtId="0" fontId="12" fillId="6" borderId="30" xfId="2" applyNumberFormat="1" applyFont="1" applyFill="1" applyBorder="1" applyAlignment="1">
      <alignment horizontal="center" vertical="center" wrapText="1"/>
    </xf>
    <xf numFmtId="0" fontId="12" fillId="6" borderId="30" xfId="2" applyNumberFormat="1" applyFont="1" applyFill="1" applyBorder="1" applyAlignment="1">
      <alignment horizontal="center" vertical="center"/>
    </xf>
    <xf numFmtId="164" fontId="14" fillId="4" borderId="24" xfId="3" applyNumberFormat="1" applyFont="1" applyFill="1" applyBorder="1" applyAlignment="1">
      <alignment wrapText="1"/>
    </xf>
    <xf numFmtId="164" fontId="14" fillId="4" borderId="25" xfId="3" applyNumberFormat="1" applyFont="1" applyFill="1" applyBorder="1" applyAlignment="1">
      <alignment wrapText="1"/>
    </xf>
    <xf numFmtId="0" fontId="14" fillId="0" borderId="11" xfId="0" applyFont="1" applyBorder="1" applyAlignment="1">
      <alignment vertical="center"/>
    </xf>
    <xf numFmtId="0" fontId="19" fillId="0" borderId="12" xfId="0" applyFont="1" applyBorder="1" applyAlignment="1">
      <alignment horizontal="right"/>
    </xf>
    <xf numFmtId="0" fontId="5" fillId="4" borderId="28" xfId="0" applyFont="1" applyFill="1" applyBorder="1"/>
    <xf numFmtId="0" fontId="5" fillId="4" borderId="31" xfId="0" applyFont="1" applyFill="1" applyBorder="1"/>
    <xf numFmtId="0" fontId="5" fillId="4" borderId="29" xfId="0" applyFont="1" applyFill="1" applyBorder="1"/>
    <xf numFmtId="0" fontId="5" fillId="4" borderId="32" xfId="0" applyFont="1" applyFill="1" applyBorder="1"/>
    <xf numFmtId="164" fontId="5" fillId="4" borderId="11" xfId="3" applyNumberFormat="1" applyFont="1" applyFill="1" applyBorder="1" applyAlignment="1">
      <alignment wrapText="1"/>
    </xf>
    <xf numFmtId="164" fontId="5" fillId="4" borderId="17" xfId="3" applyNumberFormat="1" applyFont="1" applyFill="1" applyBorder="1" applyAlignment="1">
      <alignment wrapText="1"/>
    </xf>
    <xf numFmtId="164" fontId="5" fillId="4" borderId="26" xfId="3" applyNumberFormat="1" applyFont="1" applyFill="1" applyBorder="1" applyAlignment="1">
      <alignment wrapText="1"/>
    </xf>
    <xf numFmtId="2" fontId="2" fillId="4" borderId="17" xfId="0" applyNumberFormat="1" applyFont="1" applyFill="1" applyBorder="1"/>
    <xf numFmtId="2" fontId="2" fillId="4" borderId="14" xfId="0" applyNumberFormat="1" applyFont="1" applyFill="1" applyBorder="1"/>
    <xf numFmtId="2" fontId="2" fillId="4" borderId="15" xfId="0" applyNumberFormat="1" applyFont="1" applyFill="1" applyBorder="1"/>
    <xf numFmtId="2" fontId="2" fillId="4" borderId="18" xfId="0" applyNumberFormat="1" applyFont="1" applyFill="1" applyBorder="1"/>
    <xf numFmtId="164" fontId="5" fillId="4" borderId="6" xfId="3" applyNumberFormat="1" applyFont="1" applyFill="1" applyBorder="1" applyAlignment="1">
      <alignment wrapText="1"/>
    </xf>
    <xf numFmtId="164" fontId="5" fillId="4" borderId="9" xfId="3" applyNumberFormat="1" applyFont="1" applyFill="1" applyBorder="1" applyAlignment="1">
      <alignment wrapText="1"/>
    </xf>
    <xf numFmtId="164" fontId="5" fillId="4" borderId="12" xfId="3" applyNumberFormat="1" applyFont="1" applyFill="1" applyBorder="1" applyAlignment="1">
      <alignment wrapText="1"/>
    </xf>
    <xf numFmtId="1" fontId="16" fillId="4" borderId="31" xfId="0" applyNumberFormat="1" applyFont="1" applyFill="1" applyBorder="1"/>
    <xf numFmtId="1" fontId="16" fillId="4" borderId="28" xfId="0" applyNumberFormat="1" applyFont="1" applyFill="1" applyBorder="1"/>
    <xf numFmtId="1" fontId="16" fillId="4" borderId="29" xfId="0" applyNumberFormat="1" applyFont="1" applyFill="1" applyBorder="1"/>
    <xf numFmtId="2" fontId="2" fillId="4" borderId="24" xfId="0" applyNumberFormat="1" applyFont="1" applyFill="1" applyBorder="1"/>
    <xf numFmtId="2" fontId="2" fillId="4" borderId="25" xfId="0" applyNumberFormat="1" applyFont="1" applyFill="1" applyBorder="1"/>
    <xf numFmtId="2" fontId="2" fillId="4" borderId="26" xfId="0" applyNumberFormat="1" applyFont="1" applyFill="1" applyBorder="1"/>
    <xf numFmtId="164" fontId="5" fillId="5" borderId="17" xfId="3" applyNumberFormat="1" applyFont="1" applyFill="1" applyBorder="1" applyAlignment="1">
      <alignment wrapText="1"/>
    </xf>
    <xf numFmtId="0" fontId="9" fillId="3" borderId="33" xfId="3" applyFont="1" applyFill="1" applyBorder="1" applyAlignment="1">
      <alignment horizontal="center" textRotation="90" wrapText="1"/>
    </xf>
    <xf numFmtId="0" fontId="9" fillId="3" borderId="20" xfId="3" applyFont="1" applyFill="1" applyBorder="1" applyAlignment="1">
      <alignment horizontal="center" textRotation="90"/>
    </xf>
    <xf numFmtId="0" fontId="9" fillId="3" borderId="21" xfId="3" applyFont="1" applyFill="1" applyBorder="1" applyAlignment="1">
      <alignment horizontal="center" textRotation="90" wrapText="1"/>
    </xf>
    <xf numFmtId="164" fontId="14" fillId="4" borderId="11" xfId="3" applyNumberFormat="1" applyFont="1" applyFill="1" applyBorder="1" applyAlignment="1">
      <alignment wrapText="1"/>
    </xf>
    <xf numFmtId="164" fontId="14" fillId="4" borderId="17" xfId="3" applyNumberFormat="1" applyFont="1" applyFill="1" applyBorder="1" applyAlignment="1">
      <alignment wrapText="1"/>
    </xf>
    <xf numFmtId="164" fontId="14" fillId="4" borderId="26" xfId="3" applyNumberFormat="1" applyFont="1" applyFill="1" applyBorder="1" applyAlignment="1">
      <alignment wrapText="1"/>
    </xf>
    <xf numFmtId="0" fontId="9" fillId="3" borderId="27" xfId="3" applyFont="1" applyFill="1" applyBorder="1" applyAlignment="1">
      <alignment textRotation="90" wrapText="1"/>
    </xf>
    <xf numFmtId="0" fontId="9" fillId="3" borderId="2" xfId="3" applyFont="1" applyFill="1" applyBorder="1" applyAlignment="1">
      <alignment textRotation="90" wrapText="1"/>
    </xf>
    <xf numFmtId="0" fontId="9" fillId="3" borderId="34" xfId="3" applyFont="1" applyFill="1" applyBorder="1" applyAlignment="1">
      <alignment horizontal="center" textRotation="90" wrapText="1"/>
    </xf>
    <xf numFmtId="0" fontId="15" fillId="4" borderId="24" xfId="0" applyFont="1" applyFill="1" applyBorder="1"/>
    <xf numFmtId="0" fontId="19" fillId="0" borderId="25" xfId="0" applyFont="1" applyBorder="1" applyAlignment="1">
      <alignment horizontal="right"/>
    </xf>
    <xf numFmtId="49" fontId="19" fillId="0" borderId="25" xfId="0" applyNumberFormat="1" applyFont="1" applyBorder="1" applyAlignment="1">
      <alignment horizontal="right"/>
    </xf>
    <xf numFmtId="0" fontId="19" fillId="0" borderId="26" xfId="0" applyFont="1" applyBorder="1" applyAlignment="1">
      <alignment horizontal="right"/>
    </xf>
    <xf numFmtId="0" fontId="13" fillId="0" borderId="25" xfId="0" applyFont="1" applyBorder="1" applyAlignment="1">
      <alignment horizontal="right"/>
    </xf>
    <xf numFmtId="49" fontId="13" fillId="0" borderId="25" xfId="0" applyNumberFormat="1" applyFont="1" applyBorder="1" applyAlignment="1">
      <alignment horizontal="right"/>
    </xf>
    <xf numFmtId="0" fontId="13" fillId="0" borderId="26" xfId="0" applyFont="1" applyBorder="1" applyAlignment="1">
      <alignment horizontal="right"/>
    </xf>
    <xf numFmtId="0" fontId="12" fillId="0" borderId="0" xfId="0" applyFont="1"/>
    <xf numFmtId="0" fontId="2" fillId="0" borderId="0" xfId="0" applyFont="1" applyAlignment="1">
      <alignment horizontal="center"/>
    </xf>
    <xf numFmtId="164" fontId="2" fillId="4" borderId="17" xfId="0" applyNumberFormat="1" applyFont="1" applyFill="1" applyBorder="1"/>
    <xf numFmtId="0" fontId="9" fillId="3" borderId="23" xfId="3" applyFont="1" applyFill="1" applyBorder="1" applyAlignment="1">
      <alignment horizontal="center" textRotation="90" wrapText="1"/>
    </xf>
    <xf numFmtId="0" fontId="11" fillId="3" borderId="20" xfId="3" applyFont="1" applyFill="1" applyBorder="1" applyAlignment="1">
      <alignment horizontal="center" textRotation="90" wrapText="1"/>
    </xf>
    <xf numFmtId="0" fontId="9" fillId="3" borderId="20" xfId="3" applyFont="1" applyFill="1" applyBorder="1" applyAlignment="1">
      <alignment textRotation="90" wrapText="1"/>
    </xf>
    <xf numFmtId="0" fontId="9" fillId="3" borderId="20" xfId="3" applyFont="1" applyFill="1" applyBorder="1" applyAlignment="1">
      <alignment horizontal="center" textRotation="90" wrapText="1"/>
    </xf>
    <xf numFmtId="0" fontId="9" fillId="3" borderId="21" xfId="3" applyFont="1" applyFill="1" applyBorder="1" applyAlignment="1">
      <alignment textRotation="90" wrapText="1"/>
    </xf>
    <xf numFmtId="0" fontId="9" fillId="3" borderId="19" xfId="3" applyFont="1" applyFill="1" applyBorder="1" applyAlignment="1">
      <alignment textRotation="90" wrapText="1"/>
    </xf>
    <xf numFmtId="0" fontId="9" fillId="3" borderId="22" xfId="3" applyFont="1" applyFill="1" applyBorder="1" applyAlignment="1">
      <alignment textRotation="90" wrapText="1"/>
    </xf>
    <xf numFmtId="0" fontId="10" fillId="4" borderId="6" xfId="4" applyFont="1" applyFill="1" applyBorder="1" applyAlignment="1">
      <alignment vertical="center" wrapText="1"/>
    </xf>
    <xf numFmtId="0" fontId="10" fillId="4" borderId="9" xfId="4" applyFont="1" applyFill="1" applyBorder="1" applyAlignment="1">
      <alignment vertical="center" wrapText="1"/>
    </xf>
    <xf numFmtId="0" fontId="10" fillId="4" borderId="12" xfId="4" applyFont="1" applyFill="1" applyBorder="1" applyAlignment="1">
      <alignment vertical="center" wrapText="1"/>
    </xf>
    <xf numFmtId="0" fontId="14" fillId="4" borderId="5" xfId="4" applyFont="1" applyFill="1" applyBorder="1" applyAlignment="1">
      <alignment vertical="center" wrapText="1"/>
    </xf>
    <xf numFmtId="0" fontId="14" fillId="4" borderId="8" xfId="4" applyFont="1" applyFill="1" applyBorder="1" applyAlignment="1">
      <alignment vertical="center" wrapText="1"/>
    </xf>
    <xf numFmtId="0" fontId="14" fillId="4" borderId="11" xfId="4" applyFont="1" applyFill="1" applyBorder="1" applyAlignment="1">
      <alignment vertical="center" wrapText="1"/>
    </xf>
    <xf numFmtId="0" fontId="11" fillId="3" borderId="20" xfId="3" applyFont="1" applyFill="1" applyBorder="1" applyAlignment="1">
      <alignment horizontal="center" vertical="center" wrapText="1"/>
    </xf>
    <xf numFmtId="0" fontId="9" fillId="3" borderId="22" xfId="3" applyFont="1" applyFill="1" applyBorder="1" applyAlignment="1">
      <alignment horizontal="center" vertical="center" wrapText="1"/>
    </xf>
    <xf numFmtId="0" fontId="9" fillId="3" borderId="35" xfId="3" applyFont="1" applyFill="1" applyBorder="1" applyAlignment="1">
      <alignment horizontal="center" vertical="center" wrapText="1"/>
    </xf>
    <xf numFmtId="0" fontId="9" fillId="3" borderId="19" xfId="3" applyFont="1" applyFill="1" applyBorder="1" applyAlignment="1">
      <alignment horizontal="center" vertical="center" wrapText="1"/>
    </xf>
    <xf numFmtId="0" fontId="9" fillId="3" borderId="20" xfId="3" applyFont="1" applyFill="1" applyBorder="1" applyAlignment="1">
      <alignment horizontal="center" vertical="center" wrapText="1"/>
    </xf>
    <xf numFmtId="0" fontId="11" fillId="3" borderId="3" xfId="3" applyFont="1" applyFill="1" applyBorder="1" applyAlignment="1">
      <alignment horizontal="center" textRotation="90" wrapText="1"/>
    </xf>
    <xf numFmtId="0" fontId="9" fillId="3" borderId="3" xfId="3" applyFont="1" applyFill="1" applyBorder="1" applyAlignment="1">
      <alignment textRotation="90" wrapText="1"/>
    </xf>
    <xf numFmtId="0" fontId="9" fillId="3" borderId="3" xfId="3" applyFont="1" applyFill="1" applyBorder="1" applyAlignment="1">
      <alignment horizontal="center" textRotation="90" wrapText="1"/>
    </xf>
    <xf numFmtId="0" fontId="9" fillId="3" borderId="4" xfId="3" applyFont="1" applyFill="1" applyBorder="1" applyAlignment="1">
      <alignment textRotation="90" wrapText="1"/>
    </xf>
    <xf numFmtId="164" fontId="2" fillId="4" borderId="10" xfId="0" applyNumberFormat="1" applyFont="1" applyFill="1" applyBorder="1"/>
    <xf numFmtId="164" fontId="2" fillId="4" borderId="5" xfId="0" applyNumberFormat="1" applyFont="1" applyFill="1" applyBorder="1"/>
    <xf numFmtId="164" fontId="2" fillId="4" borderId="7" xfId="0" applyNumberFormat="1" applyFont="1" applyFill="1" applyBorder="1"/>
    <xf numFmtId="164" fontId="2" fillId="4" borderId="24" xfId="0" applyNumberFormat="1" applyFont="1" applyFill="1" applyBorder="1"/>
    <xf numFmtId="164" fontId="2" fillId="4" borderId="8" xfId="0" applyNumberFormat="1" applyFont="1" applyFill="1" applyBorder="1"/>
    <xf numFmtId="164" fontId="2" fillId="4" borderId="25" xfId="0" applyNumberFormat="1" applyFont="1" applyFill="1" applyBorder="1"/>
    <xf numFmtId="164" fontId="2" fillId="4" borderId="11" xfId="0" applyNumberFormat="1" applyFont="1" applyFill="1" applyBorder="1"/>
    <xf numFmtId="164" fontId="2" fillId="4" borderId="17" xfId="0" applyNumberFormat="1" applyFont="1" applyFill="1" applyBorder="1"/>
    <xf numFmtId="164" fontId="2" fillId="4" borderId="26" xfId="0" applyNumberFormat="1" applyFont="1" applyFill="1" applyBorder="1"/>
    <xf numFmtId="0" fontId="10" fillId="4" borderId="6" xfId="4" applyFont="1" applyFill="1" applyBorder="1" applyAlignment="1">
      <alignment vertical="center" wrapText="1"/>
    </xf>
    <xf numFmtId="0" fontId="10" fillId="4" borderId="9" xfId="4" applyFont="1" applyFill="1" applyBorder="1" applyAlignment="1">
      <alignment vertical="center" wrapText="1"/>
    </xf>
    <xf numFmtId="0" fontId="10" fillId="4" borderId="16" xfId="4" applyFont="1" applyFill="1" applyBorder="1" applyAlignment="1">
      <alignment vertical="center" wrapText="1"/>
    </xf>
    <xf numFmtId="0" fontId="11" fillId="0" borderId="10" xfId="0" applyFont="1" applyBorder="1"/>
    <xf numFmtId="164" fontId="5" fillId="4" borderId="5" xfId="3" applyNumberFormat="1" applyFont="1" applyFill="1" applyBorder="1" applyAlignment="1">
      <alignment wrapText="1"/>
    </xf>
    <xf numFmtId="164" fontId="5" fillId="4" borderId="7" xfId="3" applyNumberFormat="1" applyFont="1" applyFill="1" applyBorder="1" applyAlignment="1">
      <alignment wrapText="1"/>
    </xf>
    <xf numFmtId="164" fontId="5" fillId="4" borderId="24" xfId="3" applyNumberFormat="1" applyFont="1" applyFill="1" applyBorder="1" applyAlignment="1">
      <alignment wrapText="1"/>
    </xf>
    <xf numFmtId="164" fontId="5" fillId="4" borderId="8" xfId="3" applyNumberFormat="1" applyFont="1" applyFill="1" applyBorder="1" applyAlignment="1">
      <alignment wrapText="1"/>
    </xf>
    <xf numFmtId="164" fontId="5" fillId="4" borderId="10" xfId="3" applyNumberFormat="1" applyFont="1" applyFill="1" applyBorder="1" applyAlignment="1">
      <alignment wrapText="1"/>
    </xf>
    <xf numFmtId="164" fontId="5" fillId="4" borderId="25" xfId="3" applyNumberFormat="1" applyFont="1" applyFill="1" applyBorder="1" applyAlignment="1">
      <alignment wrapText="1"/>
    </xf>
    <xf numFmtId="164" fontId="14" fillId="4" borderId="5" xfId="3" applyNumberFormat="1" applyFont="1" applyFill="1" applyBorder="1" applyAlignment="1">
      <alignment wrapText="1"/>
    </xf>
    <xf numFmtId="164" fontId="14" fillId="4" borderId="7" xfId="3" applyNumberFormat="1" applyFont="1" applyFill="1" applyBorder="1" applyAlignment="1">
      <alignment wrapText="1"/>
    </xf>
    <xf numFmtId="164" fontId="14" fillId="4" borderId="8" xfId="3" applyNumberFormat="1" applyFont="1" applyFill="1" applyBorder="1" applyAlignment="1">
      <alignment wrapText="1"/>
    </xf>
    <xf numFmtId="164" fontId="14" fillId="4" borderId="10" xfId="3" applyNumberFormat="1" applyFont="1" applyFill="1" applyBorder="1" applyAlignment="1">
      <alignment wrapText="1"/>
    </xf>
    <xf numFmtId="0" fontId="20" fillId="0" borderId="8" xfId="0" applyFont="1" applyBorder="1"/>
    <xf numFmtId="0" fontId="20" fillId="0" borderId="10" xfId="0" applyFont="1" applyBorder="1"/>
    <xf numFmtId="0" fontId="20" fillId="0" borderId="25" xfId="0" applyFont="1" applyBorder="1"/>
    <xf numFmtId="164" fontId="14" fillId="4" borderId="24" xfId="3" applyNumberFormat="1" applyFont="1" applyFill="1" applyBorder="1" applyAlignment="1">
      <alignment wrapText="1"/>
    </xf>
    <xf numFmtId="164" fontId="14" fillId="4" borderId="25" xfId="3" applyNumberFormat="1" applyFont="1" applyFill="1" applyBorder="1" applyAlignment="1">
      <alignment wrapText="1"/>
    </xf>
    <xf numFmtId="0" fontId="11" fillId="3" borderId="21" xfId="3" applyFont="1" applyFill="1" applyBorder="1" applyAlignment="1">
      <alignment horizontal="center" vertical="center" wrapText="1"/>
    </xf>
    <xf numFmtId="0" fontId="14" fillId="4" borderId="28" xfId="0" applyFont="1" applyFill="1" applyBorder="1"/>
    <xf numFmtId="0" fontId="14" fillId="4" borderId="31" xfId="0" applyFont="1" applyFill="1" applyBorder="1"/>
    <xf numFmtId="0" fontId="14" fillId="4" borderId="32" xfId="0" applyFont="1" applyFill="1" applyBorder="1"/>
    <xf numFmtId="164" fontId="5" fillId="5" borderId="7" xfId="3" applyNumberFormat="1" applyFont="1" applyFill="1" applyBorder="1" applyAlignment="1">
      <alignment wrapText="1"/>
    </xf>
    <xf numFmtId="164" fontId="14" fillId="5" borderId="7" xfId="3" applyNumberFormat="1" applyFont="1" applyFill="1" applyBorder="1" applyAlignment="1">
      <alignment wrapText="1"/>
    </xf>
    <xf numFmtId="164" fontId="14" fillId="5" borderId="17" xfId="3" applyNumberFormat="1" applyFont="1" applyFill="1" applyBorder="1" applyAlignment="1">
      <alignment wrapText="1"/>
    </xf>
    <xf numFmtId="0" fontId="11" fillId="3" borderId="36" xfId="3" applyFont="1" applyFill="1" applyBorder="1" applyAlignment="1">
      <alignment horizontal="center" textRotation="90" wrapText="1"/>
    </xf>
    <xf numFmtId="0" fontId="11" fillId="3" borderId="2" xfId="3" applyFont="1" applyFill="1" applyBorder="1" applyAlignment="1">
      <alignment horizontal="center" textRotation="90" wrapText="1"/>
    </xf>
    <xf numFmtId="164" fontId="2" fillId="4" borderId="14" xfId="0" applyNumberFormat="1" applyFont="1" applyFill="1" applyBorder="1"/>
    <xf numFmtId="164" fontId="2" fillId="4" borderId="15" xfId="0" applyNumberFormat="1" applyFont="1" applyFill="1" applyBorder="1"/>
    <xf numFmtId="164" fontId="2" fillId="4" borderId="18" xfId="0" applyNumberFormat="1" applyFont="1" applyFill="1" applyBorder="1"/>
    <xf numFmtId="0" fontId="13" fillId="0" borderId="9" xfId="0" applyFont="1" applyBorder="1" applyAlignment="1">
      <alignment horizontal="right"/>
    </xf>
    <xf numFmtId="49" fontId="13" fillId="0" borderId="9" xfId="0" applyNumberFormat="1" applyFont="1" applyBorder="1" applyAlignment="1">
      <alignment horizontal="right"/>
    </xf>
    <xf numFmtId="0" fontId="13" fillId="0" borderId="12" xfId="0" applyFont="1" applyBorder="1" applyAlignment="1">
      <alignment horizontal="right"/>
    </xf>
    <xf numFmtId="1" fontId="16" fillId="4" borderId="5" xfId="0" applyNumberFormat="1" applyFont="1" applyFill="1" applyBorder="1"/>
    <xf numFmtId="1" fontId="16" fillId="4" borderId="7" xfId="0" applyNumberFormat="1" applyFont="1" applyFill="1" applyBorder="1"/>
    <xf numFmtId="1" fontId="16" fillId="4" borderId="24" xfId="0" applyNumberFormat="1" applyFont="1" applyFill="1" applyBorder="1"/>
    <xf numFmtId="1" fontId="17" fillId="0" borderId="25" xfId="0" applyNumberFormat="1" applyFont="1" applyBorder="1"/>
    <xf numFmtId="1" fontId="11" fillId="0" borderId="26" xfId="0" applyNumberFormat="1" applyFont="1" applyBorder="1"/>
    <xf numFmtId="0" fontId="2" fillId="2" borderId="0" xfId="2" applyNumberFormat="1" applyFont="1" applyFill="1" applyAlignment="1">
      <alignment horizontal="left" vertical="center"/>
    </xf>
    <xf numFmtId="164" fontId="2" fillId="5" borderId="5" xfId="0" applyNumberFormat="1" applyFont="1" applyFill="1" applyBorder="1"/>
    <xf numFmtId="164" fontId="2" fillId="5" borderId="11" xfId="0" applyNumberFormat="1" applyFont="1" applyFill="1" applyBorder="1"/>
    <xf numFmtId="164" fontId="5" fillId="5" borderId="5" xfId="3" applyNumberFormat="1" applyFont="1" applyFill="1" applyBorder="1" applyAlignment="1">
      <alignment wrapText="1"/>
    </xf>
    <xf numFmtId="164" fontId="14" fillId="5" borderId="5" xfId="3" applyNumberFormat="1" applyFont="1" applyFill="1" applyBorder="1" applyAlignment="1">
      <alignment wrapText="1"/>
    </xf>
    <xf numFmtId="164" fontId="2" fillId="7" borderId="17" xfId="0" applyNumberFormat="1" applyFont="1" applyFill="1" applyBorder="1"/>
    <xf numFmtId="164" fontId="2" fillId="7" borderId="11" xfId="0" applyNumberFormat="1" applyFont="1" applyFill="1" applyBorder="1"/>
    <xf numFmtId="2" fontId="2" fillId="7" borderId="17" xfId="0" applyNumberFormat="1" applyFont="1" applyFill="1" applyBorder="1"/>
    <xf numFmtId="164" fontId="5" fillId="7" borderId="17" xfId="3" applyNumberFormat="1" applyFont="1" applyFill="1" applyBorder="1" applyAlignment="1">
      <alignment wrapText="1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21" fillId="2" borderId="0" xfId="0" applyFont="1" applyFill="1" applyAlignment="1">
      <alignment horizontal="center" vertical="center"/>
    </xf>
    <xf numFmtId="0" fontId="23" fillId="2" borderId="0" xfId="2" applyNumberFormat="1" applyFont="1" applyFill="1" applyAlignment="1">
      <alignment horizontal="center"/>
    </xf>
    <xf numFmtId="0" fontId="24" fillId="2" borderId="0" xfId="2" applyNumberFormat="1" applyFont="1" applyFill="1" applyAlignment="1">
      <alignment horizontal="center" vertical="center" wrapText="1"/>
    </xf>
  </cellXfs>
  <cellStyles count="5">
    <cellStyle name="Normal" xfId="0" builtinId="0"/>
    <cellStyle name="Normal 3" xfId="1"/>
    <cellStyle name="Normal 5" xfId="2"/>
    <cellStyle name="Normal_2006_1_ambulatoras_rindas_janvaris" xfId="3"/>
    <cellStyle name="Normal_2006_1_ambulatoras_rindas_janvaris 2" xfId="4"/>
  </cellStyles>
  <dxfs count="25"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  <dxf>
      <font>
        <b/>
        <i val="0"/>
      </font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266700</xdr:colOff>
      <xdr:row>0</xdr:row>
      <xdr:rowOff>95250</xdr:rowOff>
    </xdr:from>
    <xdr:to>
      <xdr:col>23</xdr:col>
      <xdr:colOff>55303</xdr:colOff>
      <xdr:row>6</xdr:row>
      <xdr:rowOff>49530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95250"/>
          <a:ext cx="5579803" cy="1097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142875</xdr:colOff>
      <xdr:row>0</xdr:row>
      <xdr:rowOff>400050</xdr:rowOff>
    </xdr:from>
    <xdr:to>
      <xdr:col>34</xdr:col>
      <xdr:colOff>161925</xdr:colOff>
      <xdr:row>0</xdr:row>
      <xdr:rowOff>407670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9550" y="1171575"/>
          <a:ext cx="942975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1</xdr:row>
      <xdr:rowOff>0</xdr:rowOff>
    </xdr:from>
    <xdr:to>
      <xdr:col>4</xdr:col>
      <xdr:colOff>700500</xdr:colOff>
      <xdr:row>1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" y="1047750"/>
          <a:ext cx="43009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3"/>
  <sheetViews>
    <sheetView tabSelected="1" zoomScale="90" zoomScaleNormal="90" workbookViewId="0">
      <selection activeCell="AR11" sqref="AR11"/>
    </sheetView>
  </sheetViews>
  <sheetFormatPr defaultRowHeight="15"/>
  <cols>
    <col min="1" max="1" width="24.7109375" customWidth="1"/>
    <col min="2" max="2" width="13.42578125" customWidth="1"/>
    <col min="3" max="34" width="5.42578125" customWidth="1"/>
    <col min="35" max="35" width="6.85546875" customWidth="1"/>
    <col min="36" max="36" width="7" customWidth="1"/>
    <col min="37" max="37" width="5.42578125" customWidth="1"/>
    <col min="38" max="38" width="7.42578125" customWidth="1"/>
    <col min="39" max="39" width="5.85546875" customWidth="1"/>
    <col min="40" max="40" width="6" customWidth="1"/>
    <col min="41" max="41" width="5.5703125" customWidth="1"/>
    <col min="42" max="42" width="6.140625" customWidth="1"/>
    <col min="43" max="43" width="15.7109375" customWidth="1"/>
  </cols>
  <sheetData>
    <row r="1" spans="1:42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3"/>
      <c r="AE1" s="2"/>
      <c r="AF1" s="2"/>
      <c r="AG1" s="2"/>
      <c r="AH1" s="2"/>
      <c r="AI1" s="2"/>
      <c r="AJ1" s="2"/>
      <c r="AK1" s="2"/>
      <c r="AL1" s="2"/>
      <c r="AM1" s="2"/>
      <c r="AN1" s="2"/>
      <c r="AO1" s="4" t="s">
        <v>0</v>
      </c>
    </row>
    <row r="2" spans="1:42">
      <c r="A2" s="1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3"/>
      <c r="AE2" s="2"/>
      <c r="AF2" s="2"/>
      <c r="AG2" s="2"/>
      <c r="AH2" s="2"/>
      <c r="AI2" s="2"/>
      <c r="AJ2" s="2"/>
      <c r="AK2" s="2"/>
      <c r="AL2" s="2"/>
      <c r="AM2" s="2"/>
      <c r="AN2" s="2"/>
      <c r="AO2" s="4" t="s">
        <v>1</v>
      </c>
    </row>
    <row r="3" spans="1:42">
      <c r="A3" s="1"/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3"/>
      <c r="AE3" s="2"/>
      <c r="AF3" s="2"/>
      <c r="AG3" s="2"/>
      <c r="AH3" s="2"/>
      <c r="AI3" s="2"/>
      <c r="AJ3" s="2"/>
      <c r="AK3" s="2"/>
      <c r="AL3" s="2"/>
      <c r="AM3" s="2"/>
      <c r="AN3" s="2"/>
      <c r="AO3" s="4" t="s">
        <v>2</v>
      </c>
    </row>
    <row r="4" spans="1:42">
      <c r="A4" s="1"/>
      <c r="B4" s="1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3"/>
      <c r="AE4" s="2"/>
      <c r="AF4" s="2"/>
      <c r="AG4" s="2"/>
      <c r="AH4" s="2"/>
      <c r="AI4" s="2"/>
      <c r="AJ4" s="2"/>
      <c r="AK4" s="2"/>
      <c r="AL4" s="2"/>
      <c r="AM4" s="2"/>
      <c r="AN4" s="2"/>
      <c r="AO4" s="4" t="s">
        <v>3</v>
      </c>
    </row>
    <row r="5" spans="1:42">
      <c r="A5" s="1"/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3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</row>
    <row r="6" spans="1:42">
      <c r="A6" s="199" t="s">
        <v>4</v>
      </c>
      <c r="B6" s="199"/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99"/>
      <c r="AC6" s="199"/>
      <c r="AD6" s="199"/>
      <c r="AE6" s="199"/>
      <c r="AF6" s="199"/>
      <c r="AG6" s="199"/>
      <c r="AH6" s="199"/>
      <c r="AI6" s="199"/>
      <c r="AJ6" s="199"/>
      <c r="AK6" s="199"/>
      <c r="AL6" s="199"/>
      <c r="AM6" s="199"/>
      <c r="AN6" s="199"/>
      <c r="AO6" s="199"/>
    </row>
    <row r="7" spans="1:42" ht="15.75">
      <c r="A7" s="200" t="s">
        <v>5</v>
      </c>
      <c r="B7" s="200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  <c r="T7" s="200"/>
      <c r="U7" s="200"/>
      <c r="V7" s="200"/>
      <c r="W7" s="200"/>
      <c r="X7" s="200"/>
      <c r="Y7" s="200"/>
      <c r="Z7" s="200"/>
      <c r="AA7" s="200"/>
      <c r="AB7" s="200"/>
      <c r="AC7" s="200"/>
      <c r="AD7" s="200"/>
      <c r="AE7" s="200"/>
      <c r="AF7" s="200"/>
      <c r="AG7" s="200"/>
      <c r="AH7" s="200"/>
      <c r="AI7" s="200"/>
      <c r="AJ7" s="200"/>
      <c r="AK7" s="200"/>
      <c r="AL7" s="200"/>
      <c r="AM7" s="200"/>
      <c r="AN7" s="200"/>
      <c r="AO7" s="200"/>
    </row>
    <row r="8" spans="1:42">
      <c r="B8" s="1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</row>
    <row r="9" spans="1:42">
      <c r="A9" s="5"/>
      <c r="B9" s="1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</row>
    <row r="10" spans="1:42" ht="15.75" thickBot="1">
      <c r="A10" s="5" t="s">
        <v>137</v>
      </c>
      <c r="B10" s="1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</row>
    <row r="11" spans="1:42" ht="132.75" thickBot="1">
      <c r="A11" s="7" t="s">
        <v>6</v>
      </c>
      <c r="B11" s="7" t="s">
        <v>7</v>
      </c>
      <c r="C11" s="177" t="s">
        <v>8</v>
      </c>
      <c r="D11" s="178" t="s">
        <v>9</v>
      </c>
      <c r="E11" s="138" t="s">
        <v>10</v>
      </c>
      <c r="F11" s="138" t="s">
        <v>11</v>
      </c>
      <c r="G11" s="138" t="s">
        <v>12</v>
      </c>
      <c r="H11" s="138" t="s">
        <v>13</v>
      </c>
      <c r="I11" s="138" t="s">
        <v>14</v>
      </c>
      <c r="J11" s="139" t="s">
        <v>15</v>
      </c>
      <c r="K11" s="138" t="s">
        <v>16</v>
      </c>
      <c r="L11" s="138" t="s">
        <v>17</v>
      </c>
      <c r="M11" s="138" t="s">
        <v>18</v>
      </c>
      <c r="N11" s="139" t="s">
        <v>19</v>
      </c>
      <c r="O11" s="140" t="s">
        <v>20</v>
      </c>
      <c r="P11" s="140" t="s">
        <v>21</v>
      </c>
      <c r="Q11" s="140" t="s">
        <v>22</v>
      </c>
      <c r="R11" s="139" t="s">
        <v>23</v>
      </c>
      <c r="S11" s="138" t="s">
        <v>24</v>
      </c>
      <c r="T11" s="138" t="s">
        <v>25</v>
      </c>
      <c r="U11" s="138" t="s">
        <v>26</v>
      </c>
      <c r="V11" s="138" t="s">
        <v>27</v>
      </c>
      <c r="W11" s="139" t="s">
        <v>28</v>
      </c>
      <c r="X11" s="139" t="s">
        <v>29</v>
      </c>
      <c r="Y11" s="139" t="s">
        <v>30</v>
      </c>
      <c r="Z11" s="139" t="s">
        <v>31</v>
      </c>
      <c r="AA11" s="139" t="s">
        <v>32</v>
      </c>
      <c r="AB11" s="139" t="s">
        <v>33</v>
      </c>
      <c r="AC11" s="139" t="s">
        <v>34</v>
      </c>
      <c r="AD11" s="139" t="s">
        <v>35</v>
      </c>
      <c r="AE11" s="140" t="s">
        <v>36</v>
      </c>
      <c r="AF11" s="140" t="s">
        <v>37</v>
      </c>
      <c r="AG11" s="140" t="s">
        <v>38</v>
      </c>
      <c r="AH11" s="139" t="s">
        <v>39</v>
      </c>
      <c r="AI11" s="178" t="s">
        <v>40</v>
      </c>
      <c r="AJ11" s="178" t="s">
        <v>41</v>
      </c>
      <c r="AK11" s="178" t="s">
        <v>42</v>
      </c>
      <c r="AL11" s="178" t="s">
        <v>43</v>
      </c>
      <c r="AM11" s="178" t="s">
        <v>44</v>
      </c>
      <c r="AN11" s="178" t="s">
        <v>45</v>
      </c>
      <c r="AO11" s="141" t="s">
        <v>46</v>
      </c>
      <c r="AP11" s="8" t="s">
        <v>47</v>
      </c>
    </row>
    <row r="12" spans="1:42">
      <c r="A12" s="9" t="s">
        <v>48</v>
      </c>
      <c r="B12" s="10" t="s">
        <v>49</v>
      </c>
      <c r="C12" s="143">
        <f t="shared" ref="C12:I12" si="0">ROUND((C16*100/C15),2)</f>
        <v>16.07</v>
      </c>
      <c r="D12" s="144">
        <f t="shared" si="0"/>
        <v>39</v>
      </c>
      <c r="E12" s="144">
        <f t="shared" si="0"/>
        <v>16.670000000000002</v>
      </c>
      <c r="F12" s="144">
        <f t="shared" si="0"/>
        <v>19.05</v>
      </c>
      <c r="G12" s="144">
        <f t="shared" si="0"/>
        <v>11.43</v>
      </c>
      <c r="H12" s="144">
        <f t="shared" si="0"/>
        <v>16.329999999999998</v>
      </c>
      <c r="I12" s="144">
        <f t="shared" si="0"/>
        <v>10</v>
      </c>
      <c r="J12" s="144">
        <f t="shared" ref="J12:L12" si="1">ROUND((J16*100/J15),2)</f>
        <v>24</v>
      </c>
      <c r="K12" s="144">
        <f t="shared" si="1"/>
        <v>9.7200000000000006</v>
      </c>
      <c r="L12" s="144">
        <f t="shared" si="1"/>
        <v>16.36</v>
      </c>
      <c r="M12" s="144">
        <f>ROUND((M16*100/M15),2)</f>
        <v>12.5</v>
      </c>
      <c r="N12" s="144">
        <f t="shared" ref="N12:AN12" si="2">ROUND((N16*100/N15),2)</f>
        <v>6.33</v>
      </c>
      <c r="O12" s="144">
        <f t="shared" si="2"/>
        <v>24.49</v>
      </c>
      <c r="P12" s="144">
        <f t="shared" si="2"/>
        <v>96</v>
      </c>
      <c r="Q12" s="144">
        <f t="shared" si="2"/>
        <v>31.48</v>
      </c>
      <c r="R12" s="144">
        <f t="shared" si="2"/>
        <v>65.22</v>
      </c>
      <c r="S12" s="144">
        <f t="shared" si="2"/>
        <v>37.25</v>
      </c>
      <c r="T12" s="144">
        <f t="shared" si="2"/>
        <v>17.5</v>
      </c>
      <c r="U12" s="144">
        <f t="shared" si="2"/>
        <v>100</v>
      </c>
      <c r="V12" s="144">
        <f t="shared" si="2"/>
        <v>25</v>
      </c>
      <c r="W12" s="144">
        <f t="shared" si="2"/>
        <v>100</v>
      </c>
      <c r="X12" s="144">
        <f t="shared" si="2"/>
        <v>0</v>
      </c>
      <c r="Y12" s="144">
        <f t="shared" si="2"/>
        <v>86.84</v>
      </c>
      <c r="Z12" s="144">
        <f t="shared" si="2"/>
        <v>0</v>
      </c>
      <c r="AA12" s="144">
        <f t="shared" si="2"/>
        <v>0</v>
      </c>
      <c r="AB12" s="144">
        <f t="shared" si="2"/>
        <v>61.11</v>
      </c>
      <c r="AC12" s="144">
        <f t="shared" si="2"/>
        <v>18.75</v>
      </c>
      <c r="AD12" s="144">
        <f t="shared" si="2"/>
        <v>61.9</v>
      </c>
      <c r="AE12" s="144">
        <f t="shared" si="2"/>
        <v>91.26</v>
      </c>
      <c r="AF12" s="144">
        <f t="shared" si="2"/>
        <v>84.62</v>
      </c>
      <c r="AG12" s="144">
        <f t="shared" si="2"/>
        <v>100</v>
      </c>
      <c r="AH12" s="144">
        <f t="shared" si="2"/>
        <v>14.29</v>
      </c>
      <c r="AI12" s="144">
        <f t="shared" si="2"/>
        <v>100</v>
      </c>
      <c r="AJ12" s="144">
        <f t="shared" si="2"/>
        <v>100</v>
      </c>
      <c r="AK12" s="144">
        <f t="shared" si="2"/>
        <v>75</v>
      </c>
      <c r="AL12" s="144">
        <f t="shared" si="2"/>
        <v>100</v>
      </c>
      <c r="AM12" s="144">
        <f t="shared" si="2"/>
        <v>100</v>
      </c>
      <c r="AN12" s="144">
        <f t="shared" si="2"/>
        <v>100</v>
      </c>
      <c r="AO12" s="145">
        <f>ROUND((AO16*100/AO15),2)</f>
        <v>75</v>
      </c>
      <c r="AP12" s="179">
        <f>ROUND((AP16*100/AP15),2)</f>
        <v>66.67</v>
      </c>
    </row>
    <row r="13" spans="1:42">
      <c r="A13" s="14" t="s">
        <v>48</v>
      </c>
      <c r="B13" s="15" t="s">
        <v>50</v>
      </c>
      <c r="C13" s="146">
        <f t="shared" ref="C13:I13" si="3">ROUND((C17*100/C15),2)</f>
        <v>17.86</v>
      </c>
      <c r="D13" s="142">
        <f t="shared" si="3"/>
        <v>26</v>
      </c>
      <c r="E13" s="142">
        <f t="shared" si="3"/>
        <v>25.93</v>
      </c>
      <c r="F13" s="142">
        <f t="shared" si="3"/>
        <v>21.9</v>
      </c>
      <c r="G13" s="142">
        <f t="shared" si="3"/>
        <v>17.14</v>
      </c>
      <c r="H13" s="142">
        <f t="shared" si="3"/>
        <v>16.329999999999998</v>
      </c>
      <c r="I13" s="142">
        <f t="shared" si="3"/>
        <v>30</v>
      </c>
      <c r="J13" s="142">
        <f t="shared" ref="J13:L13" si="4">ROUND((J17*100/J15),2)</f>
        <v>40</v>
      </c>
      <c r="K13" s="142">
        <f t="shared" si="4"/>
        <v>12.5</v>
      </c>
      <c r="L13" s="142">
        <f t="shared" si="4"/>
        <v>23.64</v>
      </c>
      <c r="M13" s="142">
        <f>ROUND((M17*100/M15),2)</f>
        <v>25</v>
      </c>
      <c r="N13" s="142">
        <f t="shared" ref="N13:AO13" si="5">ROUND((N17*100/N15),2)</f>
        <v>11.39</v>
      </c>
      <c r="O13" s="142">
        <f t="shared" si="5"/>
        <v>26.53</v>
      </c>
      <c r="P13" s="142">
        <f t="shared" si="5"/>
        <v>1</v>
      </c>
      <c r="Q13" s="142">
        <f t="shared" si="5"/>
        <v>38.89</v>
      </c>
      <c r="R13" s="142">
        <f t="shared" si="5"/>
        <v>4.3499999999999996</v>
      </c>
      <c r="S13" s="142">
        <f t="shared" si="5"/>
        <v>31.37</v>
      </c>
      <c r="T13" s="142">
        <f t="shared" si="5"/>
        <v>27.5</v>
      </c>
      <c r="U13" s="142">
        <f t="shared" si="5"/>
        <v>0</v>
      </c>
      <c r="V13" s="142">
        <f t="shared" si="5"/>
        <v>0</v>
      </c>
      <c r="W13" s="142">
        <f t="shared" si="5"/>
        <v>0</v>
      </c>
      <c r="X13" s="142">
        <f t="shared" si="5"/>
        <v>0</v>
      </c>
      <c r="Y13" s="142">
        <f t="shared" si="5"/>
        <v>10.53</v>
      </c>
      <c r="Z13" s="142">
        <f t="shared" si="5"/>
        <v>0</v>
      </c>
      <c r="AA13" s="142">
        <f t="shared" si="5"/>
        <v>0</v>
      </c>
      <c r="AB13" s="142">
        <f t="shared" si="5"/>
        <v>16.670000000000002</v>
      </c>
      <c r="AC13" s="142">
        <f t="shared" si="5"/>
        <v>25</v>
      </c>
      <c r="AD13" s="142">
        <f t="shared" si="5"/>
        <v>19.05</v>
      </c>
      <c r="AE13" s="142">
        <f t="shared" si="5"/>
        <v>7.77</v>
      </c>
      <c r="AF13" s="142">
        <f t="shared" si="5"/>
        <v>15.38</v>
      </c>
      <c r="AG13" s="142">
        <f t="shared" si="5"/>
        <v>0</v>
      </c>
      <c r="AH13" s="142">
        <f t="shared" si="5"/>
        <v>42.86</v>
      </c>
      <c r="AI13" s="142">
        <f t="shared" si="5"/>
        <v>0</v>
      </c>
      <c r="AJ13" s="142">
        <f t="shared" si="5"/>
        <v>0</v>
      </c>
      <c r="AK13" s="142">
        <f t="shared" si="5"/>
        <v>25</v>
      </c>
      <c r="AL13" s="142">
        <f>ROUND((AL17*100/AL15),2)</f>
        <v>0</v>
      </c>
      <c r="AM13" s="142">
        <f>ROUND((AM17*100/AM15),2)</f>
        <v>0</v>
      </c>
      <c r="AN13" s="142">
        <f t="shared" si="5"/>
        <v>0</v>
      </c>
      <c r="AO13" s="147">
        <f t="shared" si="5"/>
        <v>0</v>
      </c>
      <c r="AP13" s="180">
        <f t="shared" ref="AP13" si="6">ROUND((AP17*100/AP15),2)</f>
        <v>0</v>
      </c>
    </row>
    <row r="14" spans="1:42" ht="15.75" thickBot="1">
      <c r="A14" s="19" t="s">
        <v>48</v>
      </c>
      <c r="B14" s="20" t="s">
        <v>51</v>
      </c>
      <c r="C14" s="148">
        <f t="shared" ref="C14" si="7">ROUND((C18*100/C15),2)</f>
        <v>66.069999999999993</v>
      </c>
      <c r="D14" s="149">
        <f t="shared" ref="D14" si="8">ROUND((D18*100/D15),2)</f>
        <v>35</v>
      </c>
      <c r="E14" s="149">
        <f t="shared" ref="E14" si="9">ROUND((E18*100/E15),2)</f>
        <v>57.41</v>
      </c>
      <c r="F14" s="149">
        <f t="shared" ref="F14" si="10">ROUND((F18*100/F15),2)</f>
        <v>59.05</v>
      </c>
      <c r="G14" s="195">
        <f t="shared" ref="G14" si="11">ROUND((G18*100/G15),2)</f>
        <v>71.430000000000007</v>
      </c>
      <c r="H14" s="149">
        <f t="shared" ref="H14" si="12">ROUND((H18*100/H15),2)</f>
        <v>67.349999999999994</v>
      </c>
      <c r="I14" s="149">
        <f t="shared" ref="I14" si="13">ROUND((I18*100/I15),2)</f>
        <v>60</v>
      </c>
      <c r="J14" s="149">
        <f t="shared" ref="J14:L14" si="14">ROUND((J18*100/J15),2)</f>
        <v>36</v>
      </c>
      <c r="K14" s="195">
        <f t="shared" si="14"/>
        <v>77.78</v>
      </c>
      <c r="L14" s="149">
        <f t="shared" si="14"/>
        <v>60</v>
      </c>
      <c r="M14" s="149">
        <f>ROUND((M18*100/M15),2)</f>
        <v>62.5</v>
      </c>
      <c r="N14" s="195">
        <f t="shared" ref="N14:AP14" si="15">ROUND((N18*100/N15),2)</f>
        <v>82.28</v>
      </c>
      <c r="O14" s="149">
        <f t="shared" si="15"/>
        <v>48.98</v>
      </c>
      <c r="P14" s="149">
        <f t="shared" si="15"/>
        <v>3</v>
      </c>
      <c r="Q14" s="149">
        <f t="shared" si="15"/>
        <v>29.63</v>
      </c>
      <c r="R14" s="149">
        <f t="shared" si="15"/>
        <v>30.43</v>
      </c>
      <c r="S14" s="149">
        <f t="shared" si="15"/>
        <v>31.37</v>
      </c>
      <c r="T14" s="149">
        <f t="shared" si="15"/>
        <v>55</v>
      </c>
      <c r="U14" s="149">
        <f t="shared" si="15"/>
        <v>0</v>
      </c>
      <c r="V14" s="195">
        <f t="shared" si="15"/>
        <v>75</v>
      </c>
      <c r="W14" s="149">
        <f t="shared" si="15"/>
        <v>0</v>
      </c>
      <c r="X14" s="195">
        <f t="shared" si="15"/>
        <v>100</v>
      </c>
      <c r="Y14" s="149">
        <f t="shared" si="15"/>
        <v>2.63</v>
      </c>
      <c r="Z14" s="195">
        <f t="shared" si="15"/>
        <v>100</v>
      </c>
      <c r="AA14" s="195">
        <f t="shared" si="15"/>
        <v>100</v>
      </c>
      <c r="AB14" s="149">
        <f t="shared" si="15"/>
        <v>22.22</v>
      </c>
      <c r="AC14" s="149">
        <f t="shared" si="15"/>
        <v>56.25</v>
      </c>
      <c r="AD14" s="149">
        <f t="shared" si="15"/>
        <v>19.05</v>
      </c>
      <c r="AE14" s="149">
        <f t="shared" si="15"/>
        <v>0.97</v>
      </c>
      <c r="AF14" s="149">
        <f t="shared" si="15"/>
        <v>0</v>
      </c>
      <c r="AG14" s="149">
        <f t="shared" si="15"/>
        <v>0</v>
      </c>
      <c r="AH14" s="149">
        <f t="shared" si="15"/>
        <v>42.86</v>
      </c>
      <c r="AI14" s="149">
        <f t="shared" si="15"/>
        <v>0</v>
      </c>
      <c r="AJ14" s="149">
        <f t="shared" si="15"/>
        <v>0</v>
      </c>
      <c r="AK14" s="149">
        <f t="shared" si="15"/>
        <v>0</v>
      </c>
      <c r="AL14" s="149">
        <f t="shared" si="15"/>
        <v>0</v>
      </c>
      <c r="AM14" s="149">
        <f t="shared" si="15"/>
        <v>0</v>
      </c>
      <c r="AN14" s="149">
        <f t="shared" si="15"/>
        <v>0</v>
      </c>
      <c r="AO14" s="150">
        <f t="shared" si="15"/>
        <v>25</v>
      </c>
      <c r="AP14" s="181">
        <f t="shared" si="15"/>
        <v>33.33</v>
      </c>
    </row>
    <row r="15" spans="1:42">
      <c r="A15" s="21" t="s">
        <v>52</v>
      </c>
      <c r="B15" s="110" t="s">
        <v>53</v>
      </c>
      <c r="C15" s="95">
        <v>56</v>
      </c>
      <c r="D15" s="94">
        <v>100</v>
      </c>
      <c r="E15" s="94">
        <v>108</v>
      </c>
      <c r="F15" s="94">
        <v>105</v>
      </c>
      <c r="G15" s="94">
        <v>35</v>
      </c>
      <c r="H15" s="94">
        <v>49</v>
      </c>
      <c r="I15" s="94">
        <v>10</v>
      </c>
      <c r="J15" s="94">
        <v>50</v>
      </c>
      <c r="K15" s="94">
        <v>72</v>
      </c>
      <c r="L15" s="94">
        <v>55</v>
      </c>
      <c r="M15" s="94">
        <v>24</v>
      </c>
      <c r="N15" s="94">
        <v>79</v>
      </c>
      <c r="O15" s="94">
        <v>49</v>
      </c>
      <c r="P15" s="94">
        <v>100</v>
      </c>
      <c r="Q15" s="94">
        <v>54</v>
      </c>
      <c r="R15" s="94">
        <v>23</v>
      </c>
      <c r="S15" s="94">
        <v>51</v>
      </c>
      <c r="T15" s="94">
        <v>40</v>
      </c>
      <c r="U15" s="94">
        <v>6</v>
      </c>
      <c r="V15" s="94">
        <v>4</v>
      </c>
      <c r="W15" s="94">
        <v>2</v>
      </c>
      <c r="X15" s="94">
        <v>16</v>
      </c>
      <c r="Y15" s="94">
        <v>38</v>
      </c>
      <c r="Z15" s="94">
        <v>13</v>
      </c>
      <c r="AA15" s="94">
        <v>8</v>
      </c>
      <c r="AB15" s="94">
        <v>18</v>
      </c>
      <c r="AC15" s="94">
        <v>16</v>
      </c>
      <c r="AD15" s="94">
        <v>21</v>
      </c>
      <c r="AE15" s="94">
        <v>103</v>
      </c>
      <c r="AF15" s="94">
        <v>13</v>
      </c>
      <c r="AG15" s="94">
        <v>3</v>
      </c>
      <c r="AH15" s="94">
        <v>14</v>
      </c>
      <c r="AI15" s="94">
        <v>4</v>
      </c>
      <c r="AJ15" s="94">
        <v>4</v>
      </c>
      <c r="AK15" s="94">
        <v>4</v>
      </c>
      <c r="AL15" s="94">
        <v>1</v>
      </c>
      <c r="AM15" s="94">
        <v>1</v>
      </c>
      <c r="AN15" s="94">
        <v>2</v>
      </c>
      <c r="AO15" s="96">
        <v>4</v>
      </c>
      <c r="AP15" s="23">
        <v>3</v>
      </c>
    </row>
    <row r="16" spans="1:42">
      <c r="A16" s="24"/>
      <c r="B16" s="114" t="s">
        <v>49</v>
      </c>
      <c r="C16" s="25">
        <v>9</v>
      </c>
      <c r="D16" s="26">
        <v>39</v>
      </c>
      <c r="E16" s="26">
        <v>18</v>
      </c>
      <c r="F16" s="26">
        <v>20</v>
      </c>
      <c r="G16" s="26">
        <v>4</v>
      </c>
      <c r="H16" s="26">
        <v>8</v>
      </c>
      <c r="I16" s="26">
        <v>1</v>
      </c>
      <c r="J16" s="26">
        <v>12</v>
      </c>
      <c r="K16" s="26">
        <v>7</v>
      </c>
      <c r="L16" s="26">
        <v>9</v>
      </c>
      <c r="M16" s="26">
        <v>3</v>
      </c>
      <c r="N16" s="26">
        <v>5</v>
      </c>
      <c r="O16" s="26">
        <v>12</v>
      </c>
      <c r="P16" s="26">
        <v>96</v>
      </c>
      <c r="Q16" s="26">
        <v>17</v>
      </c>
      <c r="R16" s="26">
        <v>15</v>
      </c>
      <c r="S16" s="26">
        <v>19</v>
      </c>
      <c r="T16" s="26">
        <v>7</v>
      </c>
      <c r="U16" s="26">
        <v>6</v>
      </c>
      <c r="V16" s="26">
        <v>1</v>
      </c>
      <c r="W16" s="26">
        <v>2</v>
      </c>
      <c r="X16" s="26">
        <v>0</v>
      </c>
      <c r="Y16" s="26">
        <v>33</v>
      </c>
      <c r="Z16" s="26">
        <v>0</v>
      </c>
      <c r="AA16" s="26">
        <v>0</v>
      </c>
      <c r="AB16" s="26">
        <v>11</v>
      </c>
      <c r="AC16" s="26">
        <v>3</v>
      </c>
      <c r="AD16" s="26">
        <v>13</v>
      </c>
      <c r="AE16" s="26">
        <v>94</v>
      </c>
      <c r="AF16" s="26">
        <v>11</v>
      </c>
      <c r="AG16" s="26">
        <v>3</v>
      </c>
      <c r="AH16" s="26">
        <v>2</v>
      </c>
      <c r="AI16" s="26">
        <v>4</v>
      </c>
      <c r="AJ16" s="26">
        <v>4</v>
      </c>
      <c r="AK16" s="26">
        <v>3</v>
      </c>
      <c r="AL16" s="26">
        <v>1</v>
      </c>
      <c r="AM16" s="26">
        <v>1</v>
      </c>
      <c r="AN16" s="26">
        <v>2</v>
      </c>
      <c r="AO16" s="27">
        <v>3</v>
      </c>
      <c r="AP16" s="28">
        <v>2</v>
      </c>
    </row>
    <row r="17" spans="1:42">
      <c r="A17" s="24"/>
      <c r="B17" s="115" t="s">
        <v>50</v>
      </c>
      <c r="C17" s="25">
        <v>10</v>
      </c>
      <c r="D17" s="26">
        <v>26</v>
      </c>
      <c r="E17" s="26">
        <v>28</v>
      </c>
      <c r="F17" s="26">
        <v>23</v>
      </c>
      <c r="G17" s="26">
        <v>6</v>
      </c>
      <c r="H17" s="26">
        <v>8</v>
      </c>
      <c r="I17" s="26">
        <v>3</v>
      </c>
      <c r="J17" s="26">
        <v>20</v>
      </c>
      <c r="K17" s="26">
        <v>9</v>
      </c>
      <c r="L17" s="26">
        <v>13</v>
      </c>
      <c r="M17" s="26">
        <v>6</v>
      </c>
      <c r="N17" s="26">
        <v>9</v>
      </c>
      <c r="O17" s="26">
        <v>13</v>
      </c>
      <c r="P17" s="26">
        <v>1</v>
      </c>
      <c r="Q17" s="26">
        <v>21</v>
      </c>
      <c r="R17" s="26">
        <v>1</v>
      </c>
      <c r="S17" s="26">
        <v>16</v>
      </c>
      <c r="T17" s="26">
        <v>11</v>
      </c>
      <c r="U17" s="26">
        <v>0</v>
      </c>
      <c r="V17" s="26">
        <v>0</v>
      </c>
      <c r="W17" s="26">
        <v>0</v>
      </c>
      <c r="X17" s="26">
        <v>0</v>
      </c>
      <c r="Y17" s="26">
        <v>4</v>
      </c>
      <c r="Z17" s="26">
        <v>0</v>
      </c>
      <c r="AA17" s="26">
        <v>0</v>
      </c>
      <c r="AB17" s="26">
        <v>3</v>
      </c>
      <c r="AC17" s="26">
        <v>4</v>
      </c>
      <c r="AD17" s="26">
        <v>4</v>
      </c>
      <c r="AE17" s="26">
        <v>8</v>
      </c>
      <c r="AF17" s="26">
        <v>2</v>
      </c>
      <c r="AG17" s="26">
        <v>0</v>
      </c>
      <c r="AH17" s="26">
        <v>6</v>
      </c>
      <c r="AI17" s="26">
        <v>0</v>
      </c>
      <c r="AJ17" s="26">
        <v>0</v>
      </c>
      <c r="AK17" s="26">
        <v>1</v>
      </c>
      <c r="AL17" s="26">
        <v>0</v>
      </c>
      <c r="AM17" s="26">
        <v>0</v>
      </c>
      <c r="AN17" s="26">
        <v>0</v>
      </c>
      <c r="AO17" s="27">
        <v>0</v>
      </c>
      <c r="AP17" s="28">
        <v>0</v>
      </c>
    </row>
    <row r="18" spans="1:42" ht="15.75" thickBot="1">
      <c r="A18" s="78"/>
      <c r="B18" s="116" t="s">
        <v>51</v>
      </c>
      <c r="C18" s="29">
        <v>37</v>
      </c>
      <c r="D18" s="30">
        <v>35</v>
      </c>
      <c r="E18" s="30">
        <v>62</v>
      </c>
      <c r="F18" s="30">
        <v>62</v>
      </c>
      <c r="G18" s="30">
        <v>25</v>
      </c>
      <c r="H18" s="30">
        <v>33</v>
      </c>
      <c r="I18" s="30">
        <v>6</v>
      </c>
      <c r="J18" s="30">
        <v>18</v>
      </c>
      <c r="K18" s="30">
        <v>56</v>
      </c>
      <c r="L18" s="30">
        <v>33</v>
      </c>
      <c r="M18" s="30">
        <v>15</v>
      </c>
      <c r="N18" s="30">
        <v>65</v>
      </c>
      <c r="O18" s="30">
        <v>24</v>
      </c>
      <c r="P18" s="30">
        <v>3</v>
      </c>
      <c r="Q18" s="30">
        <v>16</v>
      </c>
      <c r="R18" s="30">
        <v>7</v>
      </c>
      <c r="S18" s="30">
        <v>16</v>
      </c>
      <c r="T18" s="30">
        <v>22</v>
      </c>
      <c r="U18" s="30">
        <v>0</v>
      </c>
      <c r="V18" s="30">
        <v>3</v>
      </c>
      <c r="W18" s="30">
        <v>0</v>
      </c>
      <c r="X18" s="30">
        <v>16</v>
      </c>
      <c r="Y18" s="30">
        <v>1</v>
      </c>
      <c r="Z18" s="30">
        <v>13</v>
      </c>
      <c r="AA18" s="30">
        <v>8</v>
      </c>
      <c r="AB18" s="30">
        <v>4</v>
      </c>
      <c r="AC18" s="30">
        <v>9</v>
      </c>
      <c r="AD18" s="30">
        <v>4</v>
      </c>
      <c r="AE18" s="30">
        <v>1</v>
      </c>
      <c r="AF18" s="30">
        <v>0</v>
      </c>
      <c r="AG18" s="30">
        <v>0</v>
      </c>
      <c r="AH18" s="30">
        <v>6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1">
        <v>1</v>
      </c>
      <c r="AP18" s="32">
        <v>1</v>
      </c>
    </row>
    <row r="19" spans="1:42">
      <c r="A19" s="5"/>
      <c r="B19" s="1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</row>
    <row r="20" spans="1:42" ht="15.75" thickBot="1">
      <c r="A20" s="5" t="s">
        <v>136</v>
      </c>
      <c r="B20" s="1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</row>
    <row r="21" spans="1:42" ht="132.75" thickBot="1">
      <c r="A21" s="7" t="s">
        <v>6</v>
      </c>
      <c r="B21" s="7" t="s">
        <v>7</v>
      </c>
      <c r="C21" s="177" t="s">
        <v>8</v>
      </c>
      <c r="D21" s="178" t="s">
        <v>9</v>
      </c>
      <c r="E21" s="138" t="s">
        <v>10</v>
      </c>
      <c r="F21" s="138" t="s">
        <v>11</v>
      </c>
      <c r="G21" s="138" t="s">
        <v>12</v>
      </c>
      <c r="H21" s="138" t="s">
        <v>13</v>
      </c>
      <c r="I21" s="138" t="s">
        <v>14</v>
      </c>
      <c r="J21" s="139" t="s">
        <v>15</v>
      </c>
      <c r="K21" s="138" t="s">
        <v>16</v>
      </c>
      <c r="L21" s="138" t="s">
        <v>17</v>
      </c>
      <c r="M21" s="138" t="s">
        <v>18</v>
      </c>
      <c r="N21" s="139" t="s">
        <v>19</v>
      </c>
      <c r="O21" s="140" t="s">
        <v>20</v>
      </c>
      <c r="P21" s="140" t="s">
        <v>21</v>
      </c>
      <c r="Q21" s="140" t="s">
        <v>22</v>
      </c>
      <c r="R21" s="139" t="s">
        <v>23</v>
      </c>
      <c r="S21" s="138" t="s">
        <v>24</v>
      </c>
      <c r="T21" s="138" t="s">
        <v>25</v>
      </c>
      <c r="U21" s="138" t="s">
        <v>26</v>
      </c>
      <c r="V21" s="138" t="s">
        <v>27</v>
      </c>
      <c r="W21" s="139" t="s">
        <v>28</v>
      </c>
      <c r="X21" s="139" t="s">
        <v>29</v>
      </c>
      <c r="Y21" s="139" t="s">
        <v>30</v>
      </c>
      <c r="Z21" s="139" t="s">
        <v>31</v>
      </c>
      <c r="AA21" s="139" t="s">
        <v>32</v>
      </c>
      <c r="AB21" s="139" t="s">
        <v>33</v>
      </c>
      <c r="AC21" s="139" t="s">
        <v>34</v>
      </c>
      <c r="AD21" s="139" t="s">
        <v>35</v>
      </c>
      <c r="AE21" s="140" t="s">
        <v>36</v>
      </c>
      <c r="AF21" s="140" t="s">
        <v>37</v>
      </c>
      <c r="AG21" s="140" t="s">
        <v>38</v>
      </c>
      <c r="AH21" s="139" t="s">
        <v>39</v>
      </c>
      <c r="AI21" s="178" t="s">
        <v>40</v>
      </c>
      <c r="AJ21" s="178" t="s">
        <v>41</v>
      </c>
      <c r="AK21" s="178" t="s">
        <v>42</v>
      </c>
      <c r="AL21" s="178" t="s">
        <v>43</v>
      </c>
      <c r="AM21" s="178" t="s">
        <v>44</v>
      </c>
      <c r="AN21" s="178" t="s">
        <v>45</v>
      </c>
      <c r="AO21" s="141" t="s">
        <v>46</v>
      </c>
      <c r="AP21" s="8" t="s">
        <v>47</v>
      </c>
    </row>
    <row r="22" spans="1:42">
      <c r="A22" s="9" t="s">
        <v>48</v>
      </c>
      <c r="B22" s="10" t="s">
        <v>49</v>
      </c>
      <c r="C22" s="11">
        <f>ROUND((C26*100/$C$25),2)</f>
        <v>3.51</v>
      </c>
      <c r="D22" s="12">
        <f>ROUND((D26*100/$D$25),2)</f>
        <v>25</v>
      </c>
      <c r="E22" s="12">
        <f>ROUND((E26*100/$E$25),2)</f>
        <v>10.19</v>
      </c>
      <c r="F22" s="12">
        <f>ROUND((F26*100/$F$25),2)</f>
        <v>10.48</v>
      </c>
      <c r="G22" s="12">
        <f>ROUND((G26*100/$G$25),2)</f>
        <v>5.71</v>
      </c>
      <c r="H22" s="12">
        <f>ROUND((H26*100/$H$25),2)</f>
        <v>18.37</v>
      </c>
      <c r="I22" s="12">
        <f>ROUND((I26*100/$I$25),2)</f>
        <v>11.11</v>
      </c>
      <c r="J22" s="12">
        <f>ROUND((J26*100/$J$25),2)</f>
        <v>22</v>
      </c>
      <c r="K22" s="12">
        <f>ROUND((K26*100/$K$25),2)</f>
        <v>0</v>
      </c>
      <c r="L22" s="12">
        <f>ROUND((L26*100/$L$25),2)</f>
        <v>3.64</v>
      </c>
      <c r="M22" s="12">
        <f>ROUND((M26*100/$M$25),2)</f>
        <v>4.17</v>
      </c>
      <c r="N22" s="12">
        <f>ROUND((N26*100/$N$25),2)</f>
        <v>0</v>
      </c>
      <c r="O22" s="12">
        <f>ROUND((O26*100/$O$25),2)</f>
        <v>9.52</v>
      </c>
      <c r="P22" s="12">
        <f>ROUND((P26*100/$P$25),2)</f>
        <v>96.97</v>
      </c>
      <c r="Q22" s="12">
        <f>ROUND((Q26*100/$Q$25),2)</f>
        <v>20.75</v>
      </c>
      <c r="R22" s="12">
        <f>ROUND((R26*100/$R$25),2)</f>
        <v>39.130000000000003</v>
      </c>
      <c r="S22" s="12">
        <f>ROUND((S26*100/$S$25),2)</f>
        <v>29.41</v>
      </c>
      <c r="T22" s="12">
        <f>ROUND((T26*100/$T$25),2)</f>
        <v>9.76</v>
      </c>
      <c r="U22" s="12">
        <f>ROUND((U26*100/$U$25),2)</f>
        <v>100</v>
      </c>
      <c r="V22" s="12">
        <f>ROUND((V26*100/$V$25),2)</f>
        <v>60</v>
      </c>
      <c r="W22" s="12">
        <f>ROUND((W26*100/$W$25),2)</f>
        <v>100</v>
      </c>
      <c r="X22" s="12">
        <f>ROUND((X26*100/$X$25),2)</f>
        <v>0</v>
      </c>
      <c r="Y22" s="12">
        <f>ROUND((Y26*100/$Y$25),2)</f>
        <v>94.59</v>
      </c>
      <c r="Z22" s="12">
        <f>ROUND((Z26*100/$Z$25),2)</f>
        <v>0</v>
      </c>
      <c r="AA22" s="12">
        <f>ROUND((AA26*100/$AA$25),2)</f>
        <v>12.5</v>
      </c>
      <c r="AB22" s="13">
        <f>ROUND((AB26*100/$AB$25),2)</f>
        <v>72.22</v>
      </c>
      <c r="AC22" s="13">
        <f>ROUND((AC26*100/$AC$25),2)</f>
        <v>22.22</v>
      </c>
      <c r="AD22" s="13">
        <f>ROUND((AD26*100/$AD$25),2)</f>
        <v>61.9</v>
      </c>
      <c r="AE22" s="13">
        <f>ROUND((AE26*100/$AE$25),2)</f>
        <v>92.38</v>
      </c>
      <c r="AF22" s="13">
        <f>ROUND((AF26*100/$AF$25),2)</f>
        <v>84.62</v>
      </c>
      <c r="AG22" s="13">
        <f>ROUND((AG26*100/$AG$25),2)</f>
        <v>50</v>
      </c>
      <c r="AH22" s="13">
        <f>ROUND((AH26*100/AH25),2)</f>
        <v>7.69</v>
      </c>
      <c r="AI22" s="13">
        <f>ROUND((AI26*100/$AI$25),2)</f>
        <v>100</v>
      </c>
      <c r="AJ22" s="13">
        <f>ROUND((AJ26*100/$AJ$25),2)</f>
        <v>100</v>
      </c>
      <c r="AK22" s="13">
        <f>ROUND((AK26*100/$AK$25),2)</f>
        <v>75</v>
      </c>
      <c r="AL22" s="13">
        <f>ROUND((AL26*100/$AL$25),2)</f>
        <v>100</v>
      </c>
      <c r="AM22" s="13">
        <v>0</v>
      </c>
      <c r="AN22" s="13">
        <f>ROUND((AN26*100/$AN$25),2)</f>
        <v>100</v>
      </c>
      <c r="AO22" s="97">
        <f>ROUND((AO26*100/$AO$25),2)</f>
        <v>50</v>
      </c>
      <c r="AP22" s="88">
        <f>ROUND((AP26*100/$AP$25),2)</f>
        <v>100</v>
      </c>
    </row>
    <row r="23" spans="1:42">
      <c r="A23" s="14" t="s">
        <v>48</v>
      </c>
      <c r="B23" s="15" t="s">
        <v>50</v>
      </c>
      <c r="C23" s="16">
        <f t="shared" ref="C23:C24" si="16">ROUND((C27*100/$C$25),2)</f>
        <v>19.3</v>
      </c>
      <c r="D23" s="17">
        <f t="shared" ref="D23:D24" si="17">ROUND((D27*100/$D$25),2)</f>
        <v>28</v>
      </c>
      <c r="E23" s="17">
        <f t="shared" ref="E23:E24" si="18">ROUND((E27*100/$E$25),2)</f>
        <v>18.52</v>
      </c>
      <c r="F23" s="17">
        <f t="shared" ref="F23:F24" si="19">ROUND((F27*100/$F$25),2)</f>
        <v>16.190000000000001</v>
      </c>
      <c r="G23" s="17">
        <f t="shared" ref="G23:G24" si="20">ROUND((G27*100/$G$25),2)</f>
        <v>17.14</v>
      </c>
      <c r="H23" s="17">
        <f t="shared" ref="H23:H24" si="21">ROUND((H27*100/$H$25),2)</f>
        <v>4.08</v>
      </c>
      <c r="I23" s="17">
        <f t="shared" ref="I23:I24" si="22">ROUND((I27*100/$I$25),2)</f>
        <v>0</v>
      </c>
      <c r="J23" s="17">
        <f t="shared" ref="J23:J24" si="23">ROUND((J27*100/$J$25),2)</f>
        <v>36</v>
      </c>
      <c r="K23" s="17">
        <f t="shared" ref="K23:K24" si="24">ROUND((K27*100/$K$25),2)</f>
        <v>8.33</v>
      </c>
      <c r="L23" s="17">
        <f t="shared" ref="L23:L24" si="25">ROUND((L27*100/$L$25),2)</f>
        <v>23.64</v>
      </c>
      <c r="M23" s="17">
        <f t="shared" ref="M23:M24" si="26">ROUND((M27*100/$M$25),2)</f>
        <v>16.670000000000002</v>
      </c>
      <c r="N23" s="17">
        <f t="shared" ref="N23:N24" si="27">ROUND((N27*100/$N$25),2)</f>
        <v>12.99</v>
      </c>
      <c r="O23" s="17">
        <f t="shared" ref="O23:O24" si="28">ROUND((O27*100/$O$25),2)</f>
        <v>19.05</v>
      </c>
      <c r="P23" s="17">
        <f t="shared" ref="P23:P24" si="29">ROUND((P27*100/$P$25),2)</f>
        <v>3.03</v>
      </c>
      <c r="Q23" s="17">
        <f t="shared" ref="Q23:Q24" si="30">ROUND((Q27*100/$Q$25),2)</f>
        <v>33.96</v>
      </c>
      <c r="R23" s="17">
        <f t="shared" ref="R23:R24" si="31">ROUND((R27*100/$R$25),2)</f>
        <v>30.43</v>
      </c>
      <c r="S23" s="17">
        <f t="shared" ref="S23:S24" si="32">ROUND((S27*100/$S$25),2)</f>
        <v>37.25</v>
      </c>
      <c r="T23" s="17">
        <f t="shared" ref="T23:T24" si="33">ROUND((T27*100/$T$25),2)</f>
        <v>24.39</v>
      </c>
      <c r="U23" s="17">
        <f t="shared" ref="U23:U24" si="34">ROUND((U27*100/$U$25),2)</f>
        <v>0</v>
      </c>
      <c r="V23" s="17">
        <f t="shared" ref="V23:V24" si="35">ROUND((V27*100/$V$25),2)</f>
        <v>0</v>
      </c>
      <c r="W23" s="17">
        <f t="shared" ref="W23:W24" si="36">ROUND((W27*100/$W$25),2)</f>
        <v>0</v>
      </c>
      <c r="X23" s="17">
        <f t="shared" ref="X23:X24" si="37">ROUND((X27*100/$X$25),2)</f>
        <v>6.25</v>
      </c>
      <c r="Y23" s="17">
        <f t="shared" ref="Y23:Y24" si="38">ROUND((Y27*100/$Y$25),2)</f>
        <v>5.41</v>
      </c>
      <c r="Z23" s="17">
        <f t="shared" ref="Z23:Z24" si="39">ROUND((Z27*100/$Z$25),2)</f>
        <v>0</v>
      </c>
      <c r="AA23" s="17">
        <f>ROUND((AA27*100/$AA$25),2)</f>
        <v>0</v>
      </c>
      <c r="AB23" s="18">
        <f>ROUND((AB27*100/$AB$25),2)</f>
        <v>5.56</v>
      </c>
      <c r="AC23" s="18">
        <f>ROUND((AC27*100/$AC$25),2)</f>
        <v>22.22</v>
      </c>
      <c r="AD23" s="18">
        <f>ROUND((AD27*100/$AD$25),2)</f>
        <v>9.52</v>
      </c>
      <c r="AE23" s="18">
        <f>ROUND((AE27*100/$AE$25),2)</f>
        <v>7.62</v>
      </c>
      <c r="AF23" s="18">
        <f>ROUND((AF27*100/$AF$25),2)</f>
        <v>0</v>
      </c>
      <c r="AG23" s="18">
        <f>ROUND((AG27*100/$AG$25),2)</f>
        <v>0</v>
      </c>
      <c r="AH23" s="18">
        <f>ROUND((AH27*100/AH25),2)</f>
        <v>15.38</v>
      </c>
      <c r="AI23" s="18">
        <f>ROUND((AI27*100/$AI$25),2)</f>
        <v>0</v>
      </c>
      <c r="AJ23" s="18">
        <f>ROUND((AJ27*100/$AJ$25),2)</f>
        <v>0</v>
      </c>
      <c r="AK23" s="18">
        <f>ROUND((AK27*100/$AK$25),2)</f>
        <v>0</v>
      </c>
      <c r="AL23" s="18">
        <f>ROUND((AL27*100/$AL$25),2)</f>
        <v>0</v>
      </c>
      <c r="AM23" s="18">
        <v>0</v>
      </c>
      <c r="AN23" s="18">
        <f>ROUND((AN27*100/$AN$25),2)</f>
        <v>0</v>
      </c>
      <c r="AO23" s="98">
        <f>ROUND((AO27*100/$AO$25),2)</f>
        <v>25</v>
      </c>
      <c r="AP23" s="89">
        <f>ROUND((AP27*100/$AP$25),2)</f>
        <v>0</v>
      </c>
    </row>
    <row r="24" spans="1:42" ht="15.75" thickBot="1">
      <c r="A24" s="19" t="s">
        <v>48</v>
      </c>
      <c r="B24" s="20" t="s">
        <v>51</v>
      </c>
      <c r="C24" s="196">
        <f t="shared" si="16"/>
        <v>77.19</v>
      </c>
      <c r="D24" s="119">
        <f t="shared" si="17"/>
        <v>47</v>
      </c>
      <c r="E24" s="195">
        <f t="shared" si="18"/>
        <v>71.3</v>
      </c>
      <c r="F24" s="195">
        <f t="shared" si="19"/>
        <v>73.33</v>
      </c>
      <c r="G24" s="195">
        <f t="shared" si="20"/>
        <v>77.14</v>
      </c>
      <c r="H24" s="195">
        <f t="shared" si="21"/>
        <v>77.55</v>
      </c>
      <c r="I24" s="195">
        <f t="shared" si="22"/>
        <v>88.89</v>
      </c>
      <c r="J24" s="119">
        <f t="shared" si="23"/>
        <v>42</v>
      </c>
      <c r="K24" s="195">
        <f t="shared" si="24"/>
        <v>91.67</v>
      </c>
      <c r="L24" s="195">
        <f t="shared" si="25"/>
        <v>72.73</v>
      </c>
      <c r="M24" s="195">
        <f t="shared" si="26"/>
        <v>79.17</v>
      </c>
      <c r="N24" s="195">
        <f t="shared" si="27"/>
        <v>87.01</v>
      </c>
      <c r="O24" s="195">
        <f t="shared" si="28"/>
        <v>71.430000000000007</v>
      </c>
      <c r="P24" s="119">
        <f t="shared" si="29"/>
        <v>0</v>
      </c>
      <c r="Q24" s="119">
        <f t="shared" si="30"/>
        <v>45.28</v>
      </c>
      <c r="R24" s="119">
        <f t="shared" si="31"/>
        <v>30.43</v>
      </c>
      <c r="S24" s="119">
        <f t="shared" si="32"/>
        <v>33.33</v>
      </c>
      <c r="T24" s="119">
        <f t="shared" si="33"/>
        <v>65.849999999999994</v>
      </c>
      <c r="U24" s="119">
        <f t="shared" si="34"/>
        <v>0</v>
      </c>
      <c r="V24" s="119">
        <f t="shared" si="35"/>
        <v>40</v>
      </c>
      <c r="W24" s="119">
        <f t="shared" si="36"/>
        <v>0</v>
      </c>
      <c r="X24" s="195">
        <f t="shared" si="37"/>
        <v>93.75</v>
      </c>
      <c r="Y24" s="119">
        <f t="shared" si="38"/>
        <v>0</v>
      </c>
      <c r="Z24" s="195">
        <f t="shared" si="39"/>
        <v>100</v>
      </c>
      <c r="AA24" s="195">
        <f>ROUND((AA28*100/$AA$25),2)</f>
        <v>87.5</v>
      </c>
      <c r="AB24" s="87">
        <f>ROUND((AB28*100/$AB$25),2)</f>
        <v>22.22</v>
      </c>
      <c r="AC24" s="87">
        <f>ROUND((AC28*100/$AC$25),2)</f>
        <v>55.56</v>
      </c>
      <c r="AD24" s="87">
        <f>ROUND((AD28*100/$AD$25),2)</f>
        <v>28.57</v>
      </c>
      <c r="AE24" s="87">
        <f>ROUND((AE28*100/$AE$25),2)</f>
        <v>0</v>
      </c>
      <c r="AF24" s="87">
        <f>ROUND((AF28*100/$AF$25),2)</f>
        <v>15.38</v>
      </c>
      <c r="AG24" s="87">
        <f>ROUND((AG28*100/$AG$25),2)</f>
        <v>50</v>
      </c>
      <c r="AH24" s="197">
        <f>ROUND((AH28*100/AH25),2)</f>
        <v>76.92</v>
      </c>
      <c r="AI24" s="87">
        <f>ROUND((AI28*100/$AI$25),2)</f>
        <v>0</v>
      </c>
      <c r="AJ24" s="87">
        <f>ROUND((AJ28*100/$AJ$25),2)</f>
        <v>0</v>
      </c>
      <c r="AK24" s="87">
        <f>ROUND((AK28*100/$AK$25),2)</f>
        <v>25</v>
      </c>
      <c r="AL24" s="87">
        <f>ROUND((AL28*100/$AL$25),2)</f>
        <v>0</v>
      </c>
      <c r="AM24" s="87">
        <v>0</v>
      </c>
      <c r="AN24" s="87">
        <f>ROUND((AN28*100/$AN$25),2)</f>
        <v>0</v>
      </c>
      <c r="AO24" s="99">
        <f>ROUND((AO28*100/$AO$25),2)</f>
        <v>25</v>
      </c>
      <c r="AP24" s="90">
        <f>ROUND((AP28*100/$AP$25),2)</f>
        <v>0</v>
      </c>
    </row>
    <row r="25" spans="1:42">
      <c r="A25" s="21" t="s">
        <v>52</v>
      </c>
      <c r="B25" s="110" t="s">
        <v>53</v>
      </c>
      <c r="C25" s="95">
        <v>57</v>
      </c>
      <c r="D25" s="94">
        <v>100</v>
      </c>
      <c r="E25" s="94">
        <v>108</v>
      </c>
      <c r="F25" s="94">
        <v>105</v>
      </c>
      <c r="G25" s="94">
        <v>35</v>
      </c>
      <c r="H25" s="94">
        <v>49</v>
      </c>
      <c r="I25" s="94">
        <v>9</v>
      </c>
      <c r="J25" s="94">
        <v>50</v>
      </c>
      <c r="K25" s="94">
        <v>72</v>
      </c>
      <c r="L25" s="94">
        <v>55</v>
      </c>
      <c r="M25" s="94">
        <v>24</v>
      </c>
      <c r="N25" s="94">
        <v>77</v>
      </c>
      <c r="O25" s="94">
        <v>42</v>
      </c>
      <c r="P25" s="94">
        <v>99</v>
      </c>
      <c r="Q25" s="94">
        <v>53</v>
      </c>
      <c r="R25" s="94">
        <v>23</v>
      </c>
      <c r="S25" s="94">
        <v>51</v>
      </c>
      <c r="T25" s="94">
        <v>41</v>
      </c>
      <c r="U25" s="94">
        <v>7</v>
      </c>
      <c r="V25" s="94">
        <v>5</v>
      </c>
      <c r="W25" s="94">
        <v>2</v>
      </c>
      <c r="X25" s="94">
        <v>16</v>
      </c>
      <c r="Y25" s="94">
        <v>37</v>
      </c>
      <c r="Z25" s="94">
        <v>11</v>
      </c>
      <c r="AA25" s="94">
        <v>8</v>
      </c>
      <c r="AB25" s="94">
        <v>18</v>
      </c>
      <c r="AC25" s="94">
        <v>18</v>
      </c>
      <c r="AD25" s="94">
        <v>21</v>
      </c>
      <c r="AE25" s="94">
        <v>105</v>
      </c>
      <c r="AF25" s="94">
        <v>13</v>
      </c>
      <c r="AG25" s="94">
        <v>2</v>
      </c>
      <c r="AH25" s="94">
        <v>13</v>
      </c>
      <c r="AI25" s="94">
        <v>4</v>
      </c>
      <c r="AJ25" s="94">
        <v>4</v>
      </c>
      <c r="AK25" s="94">
        <v>4</v>
      </c>
      <c r="AL25" s="94">
        <v>1</v>
      </c>
      <c r="AM25" s="94">
        <v>0</v>
      </c>
      <c r="AN25" s="94">
        <v>1</v>
      </c>
      <c r="AO25" s="96">
        <v>4</v>
      </c>
      <c r="AP25" s="23">
        <v>3</v>
      </c>
    </row>
    <row r="26" spans="1:42">
      <c r="A26" s="24"/>
      <c r="B26" s="114" t="s">
        <v>49</v>
      </c>
      <c r="C26" s="25">
        <v>2</v>
      </c>
      <c r="D26" s="26">
        <v>25</v>
      </c>
      <c r="E26" s="26">
        <v>11</v>
      </c>
      <c r="F26" s="26">
        <v>11</v>
      </c>
      <c r="G26" s="26">
        <v>2</v>
      </c>
      <c r="H26" s="26">
        <v>9</v>
      </c>
      <c r="I26" s="26">
        <v>1</v>
      </c>
      <c r="J26" s="26">
        <v>11</v>
      </c>
      <c r="K26" s="26">
        <v>0</v>
      </c>
      <c r="L26" s="26">
        <v>2</v>
      </c>
      <c r="M26" s="26">
        <v>1</v>
      </c>
      <c r="N26" s="26">
        <v>0</v>
      </c>
      <c r="O26" s="26">
        <v>4</v>
      </c>
      <c r="P26" s="26">
        <v>96</v>
      </c>
      <c r="Q26" s="26">
        <v>11</v>
      </c>
      <c r="R26" s="26">
        <v>9</v>
      </c>
      <c r="S26" s="26">
        <v>15</v>
      </c>
      <c r="T26" s="26">
        <v>4</v>
      </c>
      <c r="U26" s="26">
        <v>7</v>
      </c>
      <c r="V26" s="26">
        <v>3</v>
      </c>
      <c r="W26" s="26">
        <v>2</v>
      </c>
      <c r="X26" s="26">
        <v>0</v>
      </c>
      <c r="Y26" s="26">
        <v>35</v>
      </c>
      <c r="Z26" s="26">
        <v>0</v>
      </c>
      <c r="AA26" s="26">
        <v>1</v>
      </c>
      <c r="AB26" s="26">
        <v>13</v>
      </c>
      <c r="AC26" s="26">
        <v>4</v>
      </c>
      <c r="AD26" s="26">
        <v>13</v>
      </c>
      <c r="AE26" s="26">
        <v>97</v>
      </c>
      <c r="AF26" s="26">
        <v>11</v>
      </c>
      <c r="AG26" s="26">
        <v>1</v>
      </c>
      <c r="AH26" s="26">
        <v>1</v>
      </c>
      <c r="AI26" s="26">
        <v>4</v>
      </c>
      <c r="AJ26" s="26">
        <v>4</v>
      </c>
      <c r="AK26" s="26">
        <v>3</v>
      </c>
      <c r="AL26" s="26">
        <v>1</v>
      </c>
      <c r="AM26" s="26">
        <v>0</v>
      </c>
      <c r="AN26" s="26">
        <v>1</v>
      </c>
      <c r="AO26" s="27">
        <v>2</v>
      </c>
      <c r="AP26" s="28">
        <v>3</v>
      </c>
    </row>
    <row r="27" spans="1:42">
      <c r="A27" s="24"/>
      <c r="B27" s="115" t="s">
        <v>50</v>
      </c>
      <c r="C27" s="25">
        <v>11</v>
      </c>
      <c r="D27" s="26">
        <v>28</v>
      </c>
      <c r="E27" s="26">
        <v>20</v>
      </c>
      <c r="F27" s="26">
        <v>17</v>
      </c>
      <c r="G27" s="26">
        <v>6</v>
      </c>
      <c r="H27" s="26">
        <v>2</v>
      </c>
      <c r="I27" s="26">
        <v>0</v>
      </c>
      <c r="J27" s="26">
        <v>18</v>
      </c>
      <c r="K27" s="26">
        <v>6</v>
      </c>
      <c r="L27" s="26">
        <v>13</v>
      </c>
      <c r="M27" s="26">
        <v>4</v>
      </c>
      <c r="N27" s="26">
        <v>10</v>
      </c>
      <c r="O27" s="26">
        <v>8</v>
      </c>
      <c r="P27" s="26">
        <v>3</v>
      </c>
      <c r="Q27" s="26">
        <v>18</v>
      </c>
      <c r="R27" s="26">
        <v>7</v>
      </c>
      <c r="S27" s="26">
        <v>19</v>
      </c>
      <c r="T27" s="26">
        <v>10</v>
      </c>
      <c r="U27" s="26">
        <v>0</v>
      </c>
      <c r="V27" s="26">
        <v>0</v>
      </c>
      <c r="W27" s="26">
        <v>0</v>
      </c>
      <c r="X27" s="26">
        <v>1</v>
      </c>
      <c r="Y27" s="26">
        <v>2</v>
      </c>
      <c r="Z27" s="26">
        <v>0</v>
      </c>
      <c r="AA27" s="26">
        <v>0</v>
      </c>
      <c r="AB27" s="26">
        <v>1</v>
      </c>
      <c r="AC27" s="26">
        <v>4</v>
      </c>
      <c r="AD27" s="26">
        <v>2</v>
      </c>
      <c r="AE27" s="26">
        <v>8</v>
      </c>
      <c r="AF27" s="26">
        <v>0</v>
      </c>
      <c r="AG27" s="26">
        <v>0</v>
      </c>
      <c r="AH27" s="26">
        <v>2</v>
      </c>
      <c r="AI27" s="26">
        <v>0</v>
      </c>
      <c r="AJ27" s="26">
        <v>0</v>
      </c>
      <c r="AK27" s="26">
        <v>0</v>
      </c>
      <c r="AL27" s="26">
        <v>0</v>
      </c>
      <c r="AM27" s="26">
        <v>0</v>
      </c>
      <c r="AN27" s="26">
        <v>0</v>
      </c>
      <c r="AO27" s="27">
        <v>1</v>
      </c>
      <c r="AP27" s="28">
        <v>0</v>
      </c>
    </row>
    <row r="28" spans="1:42" ht="15.75" thickBot="1">
      <c r="A28" s="78"/>
      <c r="B28" s="116" t="s">
        <v>51</v>
      </c>
      <c r="C28" s="29">
        <v>44</v>
      </c>
      <c r="D28" s="30">
        <v>47</v>
      </c>
      <c r="E28" s="30">
        <v>77</v>
      </c>
      <c r="F28" s="30">
        <v>77</v>
      </c>
      <c r="G28" s="30">
        <v>27</v>
      </c>
      <c r="H28" s="30">
        <v>38</v>
      </c>
      <c r="I28" s="30">
        <v>8</v>
      </c>
      <c r="J28" s="30">
        <v>21</v>
      </c>
      <c r="K28" s="30">
        <v>66</v>
      </c>
      <c r="L28" s="30">
        <v>40</v>
      </c>
      <c r="M28" s="30">
        <v>19</v>
      </c>
      <c r="N28" s="30">
        <v>67</v>
      </c>
      <c r="O28" s="30">
        <v>30</v>
      </c>
      <c r="P28" s="30">
        <v>0</v>
      </c>
      <c r="Q28" s="30">
        <v>24</v>
      </c>
      <c r="R28" s="30">
        <v>7</v>
      </c>
      <c r="S28" s="30">
        <v>17</v>
      </c>
      <c r="T28" s="30">
        <v>27</v>
      </c>
      <c r="U28" s="30">
        <v>0</v>
      </c>
      <c r="V28" s="30">
        <v>2</v>
      </c>
      <c r="W28" s="30">
        <v>0</v>
      </c>
      <c r="X28" s="30">
        <v>15</v>
      </c>
      <c r="Y28" s="30">
        <v>0</v>
      </c>
      <c r="Z28" s="30">
        <v>11</v>
      </c>
      <c r="AA28" s="30">
        <v>7</v>
      </c>
      <c r="AB28" s="30">
        <v>4</v>
      </c>
      <c r="AC28" s="30">
        <v>10</v>
      </c>
      <c r="AD28" s="30">
        <v>6</v>
      </c>
      <c r="AE28" s="30">
        <v>0</v>
      </c>
      <c r="AF28" s="30">
        <v>2</v>
      </c>
      <c r="AG28" s="30">
        <v>1</v>
      </c>
      <c r="AH28" s="30">
        <v>10</v>
      </c>
      <c r="AI28" s="30">
        <v>0</v>
      </c>
      <c r="AJ28" s="30">
        <v>0</v>
      </c>
      <c r="AK28" s="30">
        <v>1</v>
      </c>
      <c r="AL28" s="30">
        <v>0</v>
      </c>
      <c r="AM28" s="30">
        <v>0</v>
      </c>
      <c r="AN28" s="30">
        <v>0</v>
      </c>
      <c r="AO28" s="31">
        <v>1</v>
      </c>
      <c r="AP28" s="32">
        <v>0</v>
      </c>
    </row>
    <row r="30" spans="1:42" ht="15.75" thickBot="1">
      <c r="A30" s="118" t="s">
        <v>135</v>
      </c>
    </row>
    <row r="31" spans="1:42">
      <c r="A31" s="9" t="s">
        <v>48</v>
      </c>
      <c r="B31" s="10" t="s">
        <v>49</v>
      </c>
      <c r="C31" s="191">
        <f>C22-C12</f>
        <v>-12.56</v>
      </c>
      <c r="D31" s="191">
        <f t="shared" ref="D31:AP31" si="40">D22-D12</f>
        <v>-14</v>
      </c>
      <c r="E31" s="191">
        <f t="shared" si="40"/>
        <v>-6.4800000000000022</v>
      </c>
      <c r="F31" s="191">
        <f t="shared" si="40"/>
        <v>-8.57</v>
      </c>
      <c r="G31" s="191">
        <f t="shared" si="40"/>
        <v>-5.72</v>
      </c>
      <c r="H31" s="143">
        <f t="shared" si="40"/>
        <v>2.0400000000000027</v>
      </c>
      <c r="I31" s="143">
        <f t="shared" si="40"/>
        <v>1.1099999999999994</v>
      </c>
      <c r="J31" s="191">
        <f t="shared" si="40"/>
        <v>-2</v>
      </c>
      <c r="K31" s="191">
        <f t="shared" si="40"/>
        <v>-9.7200000000000006</v>
      </c>
      <c r="L31" s="191">
        <f t="shared" si="40"/>
        <v>-12.719999999999999</v>
      </c>
      <c r="M31" s="191">
        <f t="shared" si="40"/>
        <v>-8.33</v>
      </c>
      <c r="N31" s="191">
        <f t="shared" si="40"/>
        <v>-6.33</v>
      </c>
      <c r="O31" s="191">
        <f t="shared" si="40"/>
        <v>-14.969999999999999</v>
      </c>
      <c r="P31" s="143">
        <f t="shared" si="40"/>
        <v>0.96999999999999886</v>
      </c>
      <c r="Q31" s="191">
        <f t="shared" si="40"/>
        <v>-10.73</v>
      </c>
      <c r="R31" s="191">
        <f t="shared" si="40"/>
        <v>-26.089999999999996</v>
      </c>
      <c r="S31" s="191">
        <f t="shared" si="40"/>
        <v>-7.84</v>
      </c>
      <c r="T31" s="191">
        <f t="shared" si="40"/>
        <v>-7.74</v>
      </c>
      <c r="U31" s="143">
        <f t="shared" si="40"/>
        <v>0</v>
      </c>
      <c r="V31" s="143">
        <f t="shared" si="40"/>
        <v>35</v>
      </c>
      <c r="W31" s="143">
        <f t="shared" si="40"/>
        <v>0</v>
      </c>
      <c r="X31" s="143">
        <f t="shared" si="40"/>
        <v>0</v>
      </c>
      <c r="Y31" s="143">
        <f t="shared" si="40"/>
        <v>7.75</v>
      </c>
      <c r="Z31" s="143">
        <f t="shared" si="40"/>
        <v>0</v>
      </c>
      <c r="AA31" s="143">
        <f t="shared" si="40"/>
        <v>12.5</v>
      </c>
      <c r="AB31" s="143">
        <f t="shared" si="40"/>
        <v>11.11</v>
      </c>
      <c r="AC31" s="143">
        <f t="shared" si="40"/>
        <v>3.4699999999999989</v>
      </c>
      <c r="AD31" s="143">
        <f t="shared" si="40"/>
        <v>0</v>
      </c>
      <c r="AE31" s="143">
        <f t="shared" si="40"/>
        <v>1.1199999999999903</v>
      </c>
      <c r="AF31" s="143">
        <f t="shared" si="40"/>
        <v>0</v>
      </c>
      <c r="AG31" s="191">
        <f t="shared" si="40"/>
        <v>-50</v>
      </c>
      <c r="AH31" s="143">
        <f t="shared" si="40"/>
        <v>-6.5999999999999988</v>
      </c>
      <c r="AI31" s="143">
        <f t="shared" si="40"/>
        <v>0</v>
      </c>
      <c r="AJ31" s="143">
        <f t="shared" si="40"/>
        <v>0</v>
      </c>
      <c r="AK31" s="143">
        <f t="shared" si="40"/>
        <v>0</v>
      </c>
      <c r="AL31" s="143">
        <f t="shared" si="40"/>
        <v>0</v>
      </c>
      <c r="AM31" s="191">
        <f t="shared" si="40"/>
        <v>-100</v>
      </c>
      <c r="AN31" s="143">
        <f t="shared" si="40"/>
        <v>0</v>
      </c>
      <c r="AO31" s="191">
        <f t="shared" si="40"/>
        <v>-25</v>
      </c>
      <c r="AP31" s="143">
        <f t="shared" si="40"/>
        <v>33.33</v>
      </c>
    </row>
    <row r="32" spans="1:42">
      <c r="A32" s="14" t="s">
        <v>48</v>
      </c>
      <c r="B32" s="15" t="s">
        <v>50</v>
      </c>
      <c r="C32" s="146">
        <f>C23-C13</f>
        <v>1.4400000000000013</v>
      </c>
      <c r="D32" s="146">
        <f t="shared" ref="D32:AP32" si="41">D23-D13</f>
        <v>2</v>
      </c>
      <c r="E32" s="146">
        <f t="shared" si="41"/>
        <v>-7.41</v>
      </c>
      <c r="F32" s="146">
        <f t="shared" si="41"/>
        <v>-5.7099999999999973</v>
      </c>
      <c r="G32" s="146">
        <f t="shared" si="41"/>
        <v>0</v>
      </c>
      <c r="H32" s="146">
        <f t="shared" si="41"/>
        <v>-12.249999999999998</v>
      </c>
      <c r="I32" s="146">
        <f t="shared" si="41"/>
        <v>-30</v>
      </c>
      <c r="J32" s="146">
        <f t="shared" si="41"/>
        <v>-4</v>
      </c>
      <c r="K32" s="146">
        <f t="shared" si="41"/>
        <v>-4.17</v>
      </c>
      <c r="L32" s="146">
        <f t="shared" si="41"/>
        <v>0</v>
      </c>
      <c r="M32" s="146">
        <f t="shared" si="41"/>
        <v>-8.3299999999999983</v>
      </c>
      <c r="N32" s="146">
        <f t="shared" si="41"/>
        <v>1.5999999999999996</v>
      </c>
      <c r="O32" s="146">
        <f t="shared" si="41"/>
        <v>-7.48</v>
      </c>
      <c r="P32" s="146">
        <f t="shared" si="41"/>
        <v>2.0299999999999998</v>
      </c>
      <c r="Q32" s="146">
        <f t="shared" si="41"/>
        <v>-4.93</v>
      </c>
      <c r="R32" s="146">
        <f t="shared" si="41"/>
        <v>26.08</v>
      </c>
      <c r="S32" s="146">
        <f t="shared" si="41"/>
        <v>5.879999999999999</v>
      </c>
      <c r="T32" s="146">
        <f t="shared" si="41"/>
        <v>-3.1099999999999994</v>
      </c>
      <c r="U32" s="146">
        <f t="shared" si="41"/>
        <v>0</v>
      </c>
      <c r="V32" s="146">
        <f t="shared" si="41"/>
        <v>0</v>
      </c>
      <c r="W32" s="146">
        <f t="shared" si="41"/>
        <v>0</v>
      </c>
      <c r="X32" s="146">
        <f t="shared" si="41"/>
        <v>6.25</v>
      </c>
      <c r="Y32" s="146">
        <f t="shared" si="41"/>
        <v>-5.1199999999999992</v>
      </c>
      <c r="Z32" s="146">
        <f t="shared" si="41"/>
        <v>0</v>
      </c>
      <c r="AA32" s="146">
        <f t="shared" si="41"/>
        <v>0</v>
      </c>
      <c r="AB32" s="146">
        <f t="shared" si="41"/>
        <v>-11.110000000000003</v>
      </c>
      <c r="AC32" s="146">
        <f t="shared" si="41"/>
        <v>-2.7800000000000011</v>
      </c>
      <c r="AD32" s="146">
        <f t="shared" si="41"/>
        <v>-9.5300000000000011</v>
      </c>
      <c r="AE32" s="146">
        <f t="shared" si="41"/>
        <v>-0.14999999999999947</v>
      </c>
      <c r="AF32" s="146">
        <f t="shared" si="41"/>
        <v>-15.38</v>
      </c>
      <c r="AG32" s="146">
        <f t="shared" si="41"/>
        <v>0</v>
      </c>
      <c r="AH32" s="146">
        <f t="shared" si="41"/>
        <v>-27.479999999999997</v>
      </c>
      <c r="AI32" s="146">
        <f t="shared" si="41"/>
        <v>0</v>
      </c>
      <c r="AJ32" s="146">
        <f t="shared" si="41"/>
        <v>0</v>
      </c>
      <c r="AK32" s="146">
        <f t="shared" si="41"/>
        <v>-25</v>
      </c>
      <c r="AL32" s="146">
        <f t="shared" si="41"/>
        <v>0</v>
      </c>
      <c r="AM32" s="146">
        <f t="shared" si="41"/>
        <v>0</v>
      </c>
      <c r="AN32" s="146">
        <f t="shared" si="41"/>
        <v>0</v>
      </c>
      <c r="AO32" s="146">
        <f t="shared" si="41"/>
        <v>25</v>
      </c>
      <c r="AP32" s="146">
        <f t="shared" si="41"/>
        <v>0</v>
      </c>
    </row>
    <row r="33" spans="1:42" ht="15.75" thickBot="1">
      <c r="A33" s="19" t="s">
        <v>48</v>
      </c>
      <c r="B33" s="20" t="s">
        <v>51</v>
      </c>
      <c r="C33" s="192">
        <f>C24-C14</f>
        <v>11.120000000000005</v>
      </c>
      <c r="D33" s="192">
        <f t="shared" ref="D33:AP33" si="42">D24-D14</f>
        <v>12</v>
      </c>
      <c r="E33" s="192">
        <f t="shared" si="42"/>
        <v>13.89</v>
      </c>
      <c r="F33" s="192">
        <f t="shared" si="42"/>
        <v>14.280000000000001</v>
      </c>
      <c r="G33" s="192">
        <f t="shared" si="42"/>
        <v>5.7099999999999937</v>
      </c>
      <c r="H33" s="192">
        <f t="shared" si="42"/>
        <v>10.200000000000003</v>
      </c>
      <c r="I33" s="192">
        <f t="shared" si="42"/>
        <v>28.89</v>
      </c>
      <c r="J33" s="192">
        <f t="shared" si="42"/>
        <v>6</v>
      </c>
      <c r="K33" s="192">
        <f t="shared" si="42"/>
        <v>13.89</v>
      </c>
      <c r="L33" s="192">
        <f t="shared" si="42"/>
        <v>12.730000000000004</v>
      </c>
      <c r="M33" s="192">
        <f t="shared" si="42"/>
        <v>16.670000000000002</v>
      </c>
      <c r="N33" s="192">
        <f t="shared" si="42"/>
        <v>4.730000000000004</v>
      </c>
      <c r="O33" s="192">
        <f t="shared" si="42"/>
        <v>22.45000000000001</v>
      </c>
      <c r="P33" s="148">
        <f t="shared" si="42"/>
        <v>-3</v>
      </c>
      <c r="Q33" s="192">
        <f t="shared" si="42"/>
        <v>15.650000000000002</v>
      </c>
      <c r="R33" s="148">
        <f t="shared" si="42"/>
        <v>0</v>
      </c>
      <c r="S33" s="192">
        <f t="shared" si="42"/>
        <v>1.9599999999999973</v>
      </c>
      <c r="T33" s="192">
        <f t="shared" si="42"/>
        <v>10.849999999999994</v>
      </c>
      <c r="U33" s="148">
        <f t="shared" si="42"/>
        <v>0</v>
      </c>
      <c r="V33" s="148">
        <f t="shared" si="42"/>
        <v>-35</v>
      </c>
      <c r="W33" s="148">
        <f t="shared" si="42"/>
        <v>0</v>
      </c>
      <c r="X33" s="148">
        <f t="shared" si="42"/>
        <v>-6.25</v>
      </c>
      <c r="Y33" s="148">
        <f t="shared" si="42"/>
        <v>-2.63</v>
      </c>
      <c r="Z33" s="148">
        <f t="shared" si="42"/>
        <v>0</v>
      </c>
      <c r="AA33" s="148">
        <f t="shared" si="42"/>
        <v>-12.5</v>
      </c>
      <c r="AB33" s="148">
        <f t="shared" si="42"/>
        <v>0</v>
      </c>
      <c r="AC33" s="148">
        <f t="shared" si="42"/>
        <v>-0.68999999999999773</v>
      </c>
      <c r="AD33" s="192">
        <f t="shared" si="42"/>
        <v>9.52</v>
      </c>
      <c r="AE33" s="148">
        <f t="shared" si="42"/>
        <v>-0.97</v>
      </c>
      <c r="AF33" s="192">
        <f t="shared" si="42"/>
        <v>15.38</v>
      </c>
      <c r="AG33" s="192">
        <f t="shared" si="42"/>
        <v>50</v>
      </c>
      <c r="AH33" s="192">
        <f t="shared" si="42"/>
        <v>34.06</v>
      </c>
      <c r="AI33" s="148">
        <f t="shared" si="42"/>
        <v>0</v>
      </c>
      <c r="AJ33" s="148">
        <f t="shared" si="42"/>
        <v>0</v>
      </c>
      <c r="AK33" s="192">
        <f t="shared" si="42"/>
        <v>25</v>
      </c>
      <c r="AL33" s="148">
        <f t="shared" si="42"/>
        <v>0</v>
      </c>
      <c r="AM33" s="148">
        <f t="shared" si="42"/>
        <v>0</v>
      </c>
      <c r="AN33" s="148">
        <f t="shared" si="42"/>
        <v>0</v>
      </c>
      <c r="AO33" s="148">
        <f t="shared" si="42"/>
        <v>0</v>
      </c>
      <c r="AP33" s="148">
        <f t="shared" si="42"/>
        <v>-33.33</v>
      </c>
    </row>
  </sheetData>
  <mergeCells count="2">
    <mergeCell ref="A6:AO6"/>
    <mergeCell ref="A7:AO7"/>
  </mergeCells>
  <conditionalFormatting sqref="J21 W21:AD21">
    <cfRule type="cellIs" priority="23" stopIfTrue="1" operator="greaterThanOrEqual">
      <formula>100</formula>
    </cfRule>
    <cfRule type="cellIs" dxfId="24" priority="24" stopIfTrue="1" operator="greaterThanOrEqual">
      <formula>100</formula>
    </cfRule>
  </conditionalFormatting>
  <conditionalFormatting sqref="AH21">
    <cfRule type="cellIs" priority="17" stopIfTrue="1" operator="greaterThanOrEqual">
      <formula>100</formula>
    </cfRule>
    <cfRule type="cellIs" dxfId="23" priority="18" stopIfTrue="1" operator="greaterThanOrEqual">
      <formula>100</formula>
    </cfRule>
  </conditionalFormatting>
  <conditionalFormatting sqref="N21">
    <cfRule type="cellIs" priority="21" stopIfTrue="1" operator="greaterThanOrEqual">
      <formula>100</formula>
    </cfRule>
    <cfRule type="cellIs" dxfId="22" priority="22" stopIfTrue="1" operator="greaterThanOrEqual">
      <formula>100</formula>
    </cfRule>
  </conditionalFormatting>
  <conditionalFormatting sqref="R21">
    <cfRule type="cellIs" priority="19" stopIfTrue="1" operator="greaterThanOrEqual">
      <formula>100</formula>
    </cfRule>
    <cfRule type="cellIs" dxfId="21" priority="20" stopIfTrue="1" operator="greaterThanOrEqual">
      <formula>100</formula>
    </cfRule>
  </conditionalFormatting>
  <conditionalFormatting sqref="AH11">
    <cfRule type="cellIs" priority="1" stopIfTrue="1" operator="greaterThanOrEqual">
      <formula>100</formula>
    </cfRule>
    <cfRule type="cellIs" dxfId="20" priority="2" stopIfTrue="1" operator="greaterThanOrEqual">
      <formula>100</formula>
    </cfRule>
  </conditionalFormatting>
  <conditionalFormatting sqref="J11 W11:AD11">
    <cfRule type="cellIs" priority="7" stopIfTrue="1" operator="greaterThanOrEqual">
      <formula>100</formula>
    </cfRule>
    <cfRule type="cellIs" dxfId="19" priority="8" stopIfTrue="1" operator="greaterThanOrEqual">
      <formula>100</formula>
    </cfRule>
  </conditionalFormatting>
  <conditionalFormatting sqref="N11">
    <cfRule type="cellIs" priority="5" stopIfTrue="1" operator="greaterThanOrEqual">
      <formula>100</formula>
    </cfRule>
    <cfRule type="cellIs" dxfId="18" priority="6" stopIfTrue="1" operator="greaterThanOrEqual">
      <formula>100</formula>
    </cfRule>
  </conditionalFormatting>
  <conditionalFormatting sqref="R11">
    <cfRule type="cellIs" priority="3" stopIfTrue="1" operator="greaterThanOrEqual">
      <formula>100</formula>
    </cfRule>
    <cfRule type="cellIs" dxfId="17" priority="4" stopIfTrue="1" operator="greaterThanOrEqual">
      <formula>100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6"/>
  <sheetViews>
    <sheetView zoomScale="90" zoomScaleNormal="90" workbookViewId="0">
      <selection activeCell="AX20" sqref="AX20"/>
    </sheetView>
  </sheetViews>
  <sheetFormatPr defaultRowHeight="15"/>
  <cols>
    <col min="1" max="1" width="24.7109375" customWidth="1"/>
    <col min="2" max="2" width="13.42578125" customWidth="1"/>
    <col min="3" max="25" width="5" customWidth="1"/>
    <col min="26" max="26" width="6.140625" customWidth="1"/>
    <col min="27" max="44" width="5" customWidth="1"/>
    <col min="45" max="45" width="5.5703125" customWidth="1"/>
    <col min="46" max="46" width="6.85546875" bestFit="1" customWidth="1"/>
    <col min="47" max="49" width="5" customWidth="1"/>
  </cols>
  <sheetData>
    <row r="1" spans="1:49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</row>
    <row r="2" spans="1:49">
      <c r="A2" s="201" t="s">
        <v>4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  <c r="AQ2" s="201"/>
      <c r="AR2" s="201"/>
      <c r="AS2" s="201"/>
      <c r="AT2" s="201"/>
      <c r="AU2" s="201"/>
      <c r="AV2" s="201"/>
      <c r="AW2" s="201"/>
    </row>
    <row r="3" spans="1:49" ht="15.75">
      <c r="A3" s="200" t="s">
        <v>54</v>
      </c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200"/>
      <c r="U3" s="200"/>
      <c r="V3" s="200"/>
      <c r="W3" s="200"/>
      <c r="X3" s="200"/>
      <c r="Y3" s="200"/>
      <c r="Z3" s="200"/>
      <c r="AA3" s="200"/>
      <c r="AB3" s="200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  <c r="AR3" s="200"/>
      <c r="AS3" s="200"/>
      <c r="AT3" s="200"/>
      <c r="AU3" s="200"/>
      <c r="AV3" s="200"/>
      <c r="AW3" s="200"/>
    </row>
    <row r="4" spans="1:49" ht="15.75" thickBot="1">
      <c r="A4" s="5" t="s">
        <v>137</v>
      </c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49" ht="102.75" customHeight="1" thickBot="1">
      <c r="A5" s="7" t="s">
        <v>6</v>
      </c>
      <c r="B5" s="7" t="s">
        <v>7</v>
      </c>
      <c r="C5" s="125" t="s">
        <v>55</v>
      </c>
      <c r="D5" s="122" t="s">
        <v>56</v>
      </c>
      <c r="E5" s="122" t="s">
        <v>57</v>
      </c>
      <c r="F5" s="122" t="s">
        <v>58</v>
      </c>
      <c r="G5" s="122" t="s">
        <v>59</v>
      </c>
      <c r="H5" s="121" t="s">
        <v>60</v>
      </c>
      <c r="I5" s="121" t="s">
        <v>61</v>
      </c>
      <c r="J5" s="121" t="s">
        <v>62</v>
      </c>
      <c r="K5" s="121" t="s">
        <v>63</v>
      </c>
      <c r="L5" s="121" t="s">
        <v>64</v>
      </c>
      <c r="M5" s="121" t="s">
        <v>65</v>
      </c>
      <c r="N5" s="121" t="s">
        <v>66</v>
      </c>
      <c r="O5" s="121" t="s">
        <v>67</v>
      </c>
      <c r="P5" s="121" t="s">
        <v>68</v>
      </c>
      <c r="Q5" s="121" t="s">
        <v>69</v>
      </c>
      <c r="R5" s="122" t="s">
        <v>70</v>
      </c>
      <c r="S5" s="122" t="s">
        <v>71</v>
      </c>
      <c r="T5" s="122" t="s">
        <v>72</v>
      </c>
      <c r="U5" s="122" t="s">
        <v>73</v>
      </c>
      <c r="V5" s="122" t="s">
        <v>74</v>
      </c>
      <c r="W5" s="122" t="s">
        <v>75</v>
      </c>
      <c r="X5" s="122" t="s">
        <v>76</v>
      </c>
      <c r="Y5" s="122" t="s">
        <v>77</v>
      </c>
      <c r="Z5" s="124" t="s">
        <v>78</v>
      </c>
      <c r="AA5" s="125" t="s">
        <v>79</v>
      </c>
      <c r="AB5" s="122" t="s">
        <v>80</v>
      </c>
      <c r="AC5" s="122" t="s">
        <v>81</v>
      </c>
      <c r="AD5" s="122" t="s">
        <v>82</v>
      </c>
      <c r="AE5" s="122" t="s">
        <v>83</v>
      </c>
      <c r="AF5" s="123" t="s">
        <v>84</v>
      </c>
      <c r="AG5" s="122" t="s">
        <v>85</v>
      </c>
      <c r="AH5" s="122" t="s">
        <v>86</v>
      </c>
      <c r="AI5" s="122" t="s">
        <v>87</v>
      </c>
      <c r="AJ5" s="122" t="s">
        <v>88</v>
      </c>
      <c r="AK5" s="126" t="s">
        <v>89</v>
      </c>
      <c r="AL5" s="122" t="s">
        <v>90</v>
      </c>
      <c r="AM5" s="122" t="s">
        <v>91</v>
      </c>
      <c r="AN5" s="123" t="s">
        <v>92</v>
      </c>
      <c r="AO5" s="121" t="s">
        <v>93</v>
      </c>
      <c r="AP5" s="121" t="s">
        <v>94</v>
      </c>
      <c r="AQ5" s="121" t="s">
        <v>95</v>
      </c>
      <c r="AR5" s="125" t="s">
        <v>96</v>
      </c>
      <c r="AS5" s="122" t="s">
        <v>97</v>
      </c>
      <c r="AT5" s="126" t="s">
        <v>98</v>
      </c>
      <c r="AU5" s="123" t="s">
        <v>99</v>
      </c>
      <c r="AV5" s="123" t="s">
        <v>100</v>
      </c>
      <c r="AW5" s="120" t="s">
        <v>101</v>
      </c>
    </row>
    <row r="6" spans="1:49">
      <c r="A6" s="9" t="s">
        <v>48</v>
      </c>
      <c r="B6" s="10" t="s">
        <v>49</v>
      </c>
      <c r="C6" s="143">
        <f>ROUND((C10*100/C9),2)</f>
        <v>84.09</v>
      </c>
      <c r="D6" s="144">
        <f t="shared" ref="D6:L6" si="0">ROUND((D10*100/D9),2)</f>
        <v>48.68</v>
      </c>
      <c r="E6" s="144">
        <f t="shared" si="0"/>
        <v>12.94</v>
      </c>
      <c r="F6" s="144">
        <f t="shared" si="0"/>
        <v>70.510000000000005</v>
      </c>
      <c r="G6" s="144">
        <f t="shared" si="0"/>
        <v>12.82</v>
      </c>
      <c r="H6" s="144">
        <f t="shared" si="0"/>
        <v>72.73</v>
      </c>
      <c r="I6" s="144">
        <f t="shared" si="0"/>
        <v>20</v>
      </c>
      <c r="J6" s="144">
        <f t="shared" si="0"/>
        <v>66.67</v>
      </c>
      <c r="K6" s="144">
        <f t="shared" si="0"/>
        <v>25</v>
      </c>
      <c r="L6" s="144">
        <f t="shared" si="0"/>
        <v>80</v>
      </c>
      <c r="M6" s="144">
        <f>ROUND((M10*100/M9),2)</f>
        <v>100</v>
      </c>
      <c r="N6" s="144">
        <f t="shared" ref="N6:AN6" si="1">ROUND((N10*100/N9),2)</f>
        <v>33.33</v>
      </c>
      <c r="O6" s="144">
        <f t="shared" si="1"/>
        <v>75</v>
      </c>
      <c r="P6" s="144">
        <f t="shared" si="1"/>
        <v>75</v>
      </c>
      <c r="Q6" s="144">
        <f>ROUND((Q10*100/Q9),2)</f>
        <v>37.5</v>
      </c>
      <c r="R6" s="144">
        <f t="shared" si="1"/>
        <v>82.93</v>
      </c>
      <c r="S6" s="144">
        <f t="shared" si="1"/>
        <v>25.62</v>
      </c>
      <c r="T6" s="144">
        <f t="shared" si="1"/>
        <v>25.41</v>
      </c>
      <c r="U6" s="144">
        <f t="shared" si="1"/>
        <v>73.33</v>
      </c>
      <c r="V6" s="144">
        <f t="shared" si="1"/>
        <v>76.19</v>
      </c>
      <c r="W6" s="144">
        <f t="shared" si="1"/>
        <v>73.77</v>
      </c>
      <c r="X6" s="144">
        <f t="shared" si="1"/>
        <v>44.64</v>
      </c>
      <c r="Y6" s="144">
        <f t="shared" si="1"/>
        <v>49.3</v>
      </c>
      <c r="Z6" s="144">
        <f t="shared" si="1"/>
        <v>44.64</v>
      </c>
      <c r="AA6" s="144">
        <f t="shared" si="1"/>
        <v>47.62</v>
      </c>
      <c r="AB6" s="144">
        <f t="shared" si="1"/>
        <v>30</v>
      </c>
      <c r="AC6" s="144">
        <f t="shared" si="1"/>
        <v>50</v>
      </c>
      <c r="AD6" s="144">
        <f t="shared" si="1"/>
        <v>13.33</v>
      </c>
      <c r="AE6" s="144">
        <f t="shared" si="1"/>
        <v>16.670000000000002</v>
      </c>
      <c r="AF6" s="144">
        <f t="shared" si="1"/>
        <v>75</v>
      </c>
      <c r="AG6" s="144">
        <f>ROUND((AG10*100/AG9),2)</f>
        <v>66.67</v>
      </c>
      <c r="AH6" s="144">
        <f t="shared" si="1"/>
        <v>79.17</v>
      </c>
      <c r="AI6" s="144">
        <f t="shared" si="1"/>
        <v>21.05</v>
      </c>
      <c r="AJ6" s="144">
        <f t="shared" si="1"/>
        <v>85.71</v>
      </c>
      <c r="AK6" s="144">
        <f t="shared" si="1"/>
        <v>15.38</v>
      </c>
      <c r="AL6" s="144">
        <f t="shared" si="1"/>
        <v>0</v>
      </c>
      <c r="AM6" s="144">
        <f t="shared" si="1"/>
        <v>75</v>
      </c>
      <c r="AN6" s="144">
        <f t="shared" si="1"/>
        <v>100</v>
      </c>
      <c r="AO6" s="144">
        <f>ROUND((AO10*100/AO9),2)</f>
        <v>100</v>
      </c>
      <c r="AP6" s="144">
        <f>ROUND((AP10*100/AP9),2)</f>
        <v>0</v>
      </c>
      <c r="AQ6" s="144">
        <f t="shared" ref="AQ6:AW6" si="2">ROUND((AQ10*100/AQ9),2)</f>
        <v>0</v>
      </c>
      <c r="AR6" s="144">
        <f t="shared" si="2"/>
        <v>34.15</v>
      </c>
      <c r="AS6" s="144">
        <f t="shared" si="2"/>
        <v>86.67</v>
      </c>
      <c r="AT6" s="144">
        <f t="shared" si="2"/>
        <v>86.67</v>
      </c>
      <c r="AU6" s="144">
        <f t="shared" si="2"/>
        <v>100</v>
      </c>
      <c r="AV6" s="144">
        <f t="shared" si="2"/>
        <v>100</v>
      </c>
      <c r="AW6" s="145">
        <f t="shared" si="2"/>
        <v>0</v>
      </c>
    </row>
    <row r="7" spans="1:49">
      <c r="A7" s="14" t="s">
        <v>48</v>
      </c>
      <c r="B7" s="15" t="s">
        <v>50</v>
      </c>
      <c r="C7" s="146">
        <f t="shared" ref="C7:L7" si="3">ROUND((C11*100/C9),2)</f>
        <v>6.82</v>
      </c>
      <c r="D7" s="142">
        <f t="shared" si="3"/>
        <v>30.26</v>
      </c>
      <c r="E7" s="142">
        <f t="shared" si="3"/>
        <v>9.41</v>
      </c>
      <c r="F7" s="142">
        <f t="shared" si="3"/>
        <v>16.670000000000002</v>
      </c>
      <c r="G7" s="142">
        <f t="shared" si="3"/>
        <v>30.77</v>
      </c>
      <c r="H7" s="142">
        <f t="shared" si="3"/>
        <v>17.170000000000002</v>
      </c>
      <c r="I7" s="142">
        <f t="shared" si="3"/>
        <v>20</v>
      </c>
      <c r="J7" s="142">
        <f t="shared" si="3"/>
        <v>0</v>
      </c>
      <c r="K7" s="142">
        <f t="shared" si="3"/>
        <v>50</v>
      </c>
      <c r="L7" s="142">
        <f t="shared" si="3"/>
        <v>20</v>
      </c>
      <c r="M7" s="142">
        <f>ROUND((M11*100/M9),2)</f>
        <v>0</v>
      </c>
      <c r="N7" s="142">
        <f t="shared" ref="N7:AP7" si="4">ROUND((N11*100/N9),2)</f>
        <v>16.670000000000002</v>
      </c>
      <c r="O7" s="142">
        <f t="shared" si="4"/>
        <v>0</v>
      </c>
      <c r="P7" s="142">
        <f t="shared" si="4"/>
        <v>25</v>
      </c>
      <c r="Q7" s="142">
        <f t="shared" si="4"/>
        <v>50</v>
      </c>
      <c r="R7" s="142">
        <f t="shared" si="4"/>
        <v>9.76</v>
      </c>
      <c r="S7" s="142">
        <f t="shared" si="4"/>
        <v>28.93</v>
      </c>
      <c r="T7" s="142">
        <f t="shared" si="4"/>
        <v>29.51</v>
      </c>
      <c r="U7" s="142">
        <f t="shared" si="4"/>
        <v>10</v>
      </c>
      <c r="V7" s="142">
        <f t="shared" si="4"/>
        <v>9.52</v>
      </c>
      <c r="W7" s="142">
        <f t="shared" si="4"/>
        <v>14.75</v>
      </c>
      <c r="X7" s="142">
        <f t="shared" si="4"/>
        <v>33.93</v>
      </c>
      <c r="Y7" s="142">
        <f t="shared" si="4"/>
        <v>26.76</v>
      </c>
      <c r="Z7" s="142">
        <f t="shared" si="4"/>
        <v>32.14</v>
      </c>
      <c r="AA7" s="142">
        <f t="shared" si="4"/>
        <v>38.1</v>
      </c>
      <c r="AB7" s="142">
        <f>ROUND((AB11*100/AB9),2)</f>
        <v>10</v>
      </c>
      <c r="AC7" s="142">
        <f t="shared" si="4"/>
        <v>0</v>
      </c>
      <c r="AD7" s="142">
        <f t="shared" si="4"/>
        <v>6.67</v>
      </c>
      <c r="AE7" s="142">
        <f t="shared" si="4"/>
        <v>16.670000000000002</v>
      </c>
      <c r="AF7" s="142">
        <f t="shared" si="4"/>
        <v>0</v>
      </c>
      <c r="AG7" s="142">
        <f t="shared" si="4"/>
        <v>13.33</v>
      </c>
      <c r="AH7" s="142">
        <f t="shared" si="4"/>
        <v>16.670000000000002</v>
      </c>
      <c r="AI7" s="142">
        <f t="shared" si="4"/>
        <v>28.95</v>
      </c>
      <c r="AJ7" s="142">
        <f t="shared" si="4"/>
        <v>0</v>
      </c>
      <c r="AK7" s="142">
        <f t="shared" si="4"/>
        <v>15.38</v>
      </c>
      <c r="AL7" s="142">
        <f>ROUND((AL11*100/AL9),2)</f>
        <v>0</v>
      </c>
      <c r="AM7" s="142">
        <f>ROUND((AM11*100/AM9),2)</f>
        <v>0</v>
      </c>
      <c r="AN7" s="142">
        <f t="shared" si="4"/>
        <v>0</v>
      </c>
      <c r="AO7" s="142">
        <f t="shared" si="4"/>
        <v>0</v>
      </c>
      <c r="AP7" s="142">
        <f t="shared" si="4"/>
        <v>100</v>
      </c>
      <c r="AQ7" s="142">
        <f t="shared" ref="AQ7:AW7" si="5">ROUND((AQ11*100/AQ9),2)</f>
        <v>100</v>
      </c>
      <c r="AR7" s="142">
        <f t="shared" si="5"/>
        <v>19.510000000000002</v>
      </c>
      <c r="AS7" s="142">
        <f t="shared" si="5"/>
        <v>6.67</v>
      </c>
      <c r="AT7" s="142">
        <f t="shared" si="5"/>
        <v>6.67</v>
      </c>
      <c r="AU7" s="142">
        <f t="shared" si="5"/>
        <v>0</v>
      </c>
      <c r="AV7" s="142">
        <f t="shared" si="5"/>
        <v>0</v>
      </c>
      <c r="AW7" s="147">
        <f t="shared" si="5"/>
        <v>50</v>
      </c>
    </row>
    <row r="8" spans="1:49" ht="15.75" thickBot="1">
      <c r="A8" s="19" t="s">
        <v>48</v>
      </c>
      <c r="B8" s="20" t="s">
        <v>51</v>
      </c>
      <c r="C8" s="148">
        <f t="shared" ref="C8:L8" si="6">ROUND((C12*100/C9),2)</f>
        <v>9.09</v>
      </c>
      <c r="D8" s="149">
        <f t="shared" si="6"/>
        <v>21.05</v>
      </c>
      <c r="E8" s="195">
        <f t="shared" si="6"/>
        <v>77.650000000000006</v>
      </c>
      <c r="F8" s="149">
        <f t="shared" si="6"/>
        <v>12.82</v>
      </c>
      <c r="G8" s="149">
        <f t="shared" si="6"/>
        <v>56.41</v>
      </c>
      <c r="H8" s="149">
        <f t="shared" si="6"/>
        <v>10.1</v>
      </c>
      <c r="I8" s="149">
        <f t="shared" si="6"/>
        <v>60</v>
      </c>
      <c r="J8" s="149">
        <f t="shared" si="6"/>
        <v>33.33</v>
      </c>
      <c r="K8" s="149">
        <f t="shared" si="6"/>
        <v>25</v>
      </c>
      <c r="L8" s="149">
        <f t="shared" si="6"/>
        <v>0</v>
      </c>
      <c r="M8" s="149">
        <f>ROUND((M12*100/M9),2)</f>
        <v>0</v>
      </c>
      <c r="N8" s="149">
        <f t="shared" ref="N8:AP8" si="7">ROUND((N12*100/N9),2)</f>
        <v>50</v>
      </c>
      <c r="O8" s="149">
        <f t="shared" si="7"/>
        <v>25</v>
      </c>
      <c r="P8" s="149">
        <f t="shared" si="7"/>
        <v>0</v>
      </c>
      <c r="Q8" s="149">
        <f t="shared" si="7"/>
        <v>12.5</v>
      </c>
      <c r="R8" s="149">
        <f t="shared" si="7"/>
        <v>7.32</v>
      </c>
      <c r="S8" s="149">
        <f t="shared" si="7"/>
        <v>45.45</v>
      </c>
      <c r="T8" s="149">
        <f t="shared" si="7"/>
        <v>45.08</v>
      </c>
      <c r="U8" s="149">
        <f t="shared" si="7"/>
        <v>16.670000000000002</v>
      </c>
      <c r="V8" s="149">
        <f t="shared" si="7"/>
        <v>14.29</v>
      </c>
      <c r="W8" s="149">
        <f t="shared" si="7"/>
        <v>11.48</v>
      </c>
      <c r="X8" s="149">
        <f t="shared" si="7"/>
        <v>21.43</v>
      </c>
      <c r="Y8" s="149">
        <f t="shared" si="7"/>
        <v>23.94</v>
      </c>
      <c r="Z8" s="149">
        <f t="shared" si="7"/>
        <v>23.21</v>
      </c>
      <c r="AA8" s="149">
        <f t="shared" si="7"/>
        <v>14.29</v>
      </c>
      <c r="AB8" s="149">
        <f t="shared" si="7"/>
        <v>60</v>
      </c>
      <c r="AC8" s="149">
        <f t="shared" si="7"/>
        <v>50</v>
      </c>
      <c r="AD8" s="195">
        <f t="shared" si="7"/>
        <v>80</v>
      </c>
      <c r="AE8" s="149">
        <f t="shared" si="7"/>
        <v>66.67</v>
      </c>
      <c r="AF8" s="149">
        <f>ROUND((AF12*100/AF9),2)</f>
        <v>25</v>
      </c>
      <c r="AG8" s="149">
        <f t="shared" si="7"/>
        <v>20</v>
      </c>
      <c r="AH8" s="149">
        <f t="shared" si="7"/>
        <v>4.17</v>
      </c>
      <c r="AI8" s="149">
        <f t="shared" si="7"/>
        <v>50</v>
      </c>
      <c r="AJ8" s="149">
        <f t="shared" si="7"/>
        <v>14.29</v>
      </c>
      <c r="AK8" s="149">
        <f t="shared" si="7"/>
        <v>69.23</v>
      </c>
      <c r="AL8" s="195">
        <f t="shared" si="7"/>
        <v>100</v>
      </c>
      <c r="AM8" s="149">
        <f t="shared" si="7"/>
        <v>25</v>
      </c>
      <c r="AN8" s="149">
        <f t="shared" si="7"/>
        <v>0</v>
      </c>
      <c r="AO8" s="149">
        <f t="shared" si="7"/>
        <v>0</v>
      </c>
      <c r="AP8" s="149">
        <f t="shared" si="7"/>
        <v>0</v>
      </c>
      <c r="AQ8" s="149">
        <f t="shared" ref="AQ8" si="8">ROUND((AQ12*100/AQ9),2)</f>
        <v>0</v>
      </c>
      <c r="AR8" s="149">
        <f t="shared" ref="AR8" si="9">ROUND((AR12*100/AR9),2)</f>
        <v>46.34</v>
      </c>
      <c r="AS8" s="149">
        <f t="shared" ref="AS8" si="10">ROUND((AS12*100/AS9),2)</f>
        <v>6.67</v>
      </c>
      <c r="AT8" s="149">
        <f t="shared" ref="AT8" si="11">ROUND((AT12*100/AT9),2)</f>
        <v>6.67</v>
      </c>
      <c r="AU8" s="149">
        <f t="shared" ref="AU8" si="12">ROUND((AU12*100/AU9),2)</f>
        <v>0</v>
      </c>
      <c r="AV8" s="149">
        <f t="shared" ref="AV8" si="13">ROUND((AV12*100/AV9),2)</f>
        <v>0</v>
      </c>
      <c r="AW8" s="150">
        <f t="shared" ref="AW8" si="14">ROUND((AW12*100/AW9),2)</f>
        <v>50</v>
      </c>
    </row>
    <row r="9" spans="1:49">
      <c r="A9" s="21" t="s">
        <v>52</v>
      </c>
      <c r="B9" s="22" t="s">
        <v>53</v>
      </c>
      <c r="C9" s="185">
        <v>44</v>
      </c>
      <c r="D9" s="186">
        <v>76</v>
      </c>
      <c r="E9" s="186">
        <v>85</v>
      </c>
      <c r="F9" s="186">
        <v>156</v>
      </c>
      <c r="G9" s="186">
        <v>78</v>
      </c>
      <c r="H9" s="186">
        <v>99</v>
      </c>
      <c r="I9" s="186">
        <v>10</v>
      </c>
      <c r="J9" s="186">
        <v>6</v>
      </c>
      <c r="K9" s="186">
        <v>4</v>
      </c>
      <c r="L9" s="186">
        <v>30</v>
      </c>
      <c r="M9" s="186">
        <v>2</v>
      </c>
      <c r="N9" s="186">
        <v>6</v>
      </c>
      <c r="O9" s="186">
        <v>4</v>
      </c>
      <c r="P9" s="186">
        <v>4</v>
      </c>
      <c r="Q9" s="186">
        <v>16</v>
      </c>
      <c r="R9" s="186">
        <v>41</v>
      </c>
      <c r="S9" s="186">
        <v>121</v>
      </c>
      <c r="T9" s="186">
        <v>122</v>
      </c>
      <c r="U9" s="186">
        <v>30</v>
      </c>
      <c r="V9" s="186">
        <v>105</v>
      </c>
      <c r="W9" s="186">
        <v>61</v>
      </c>
      <c r="X9" s="186">
        <v>56</v>
      </c>
      <c r="Y9" s="186">
        <v>71</v>
      </c>
      <c r="Z9" s="186">
        <v>56</v>
      </c>
      <c r="AA9" s="186">
        <v>21</v>
      </c>
      <c r="AB9" s="186">
        <v>10</v>
      </c>
      <c r="AC9" s="186">
        <v>4</v>
      </c>
      <c r="AD9" s="186">
        <v>15</v>
      </c>
      <c r="AE9" s="186">
        <v>6</v>
      </c>
      <c r="AF9" s="186">
        <v>4</v>
      </c>
      <c r="AG9" s="186">
        <v>15</v>
      </c>
      <c r="AH9" s="186">
        <v>24</v>
      </c>
      <c r="AI9" s="186">
        <v>38</v>
      </c>
      <c r="AJ9" s="186">
        <v>28</v>
      </c>
      <c r="AK9" s="186">
        <v>13</v>
      </c>
      <c r="AL9" s="186">
        <v>1</v>
      </c>
      <c r="AM9" s="186">
        <v>4</v>
      </c>
      <c r="AN9" s="186">
        <v>1</v>
      </c>
      <c r="AO9" s="186">
        <v>8</v>
      </c>
      <c r="AP9" s="186">
        <v>4</v>
      </c>
      <c r="AQ9" s="186">
        <v>1</v>
      </c>
      <c r="AR9" s="186">
        <v>41</v>
      </c>
      <c r="AS9" s="186">
        <v>15</v>
      </c>
      <c r="AT9" s="186">
        <v>15</v>
      </c>
      <c r="AU9" s="186">
        <v>1</v>
      </c>
      <c r="AV9" s="186">
        <v>6</v>
      </c>
      <c r="AW9" s="187">
        <v>4</v>
      </c>
    </row>
    <row r="10" spans="1:49">
      <c r="A10" s="24"/>
      <c r="B10" s="182" t="s">
        <v>49</v>
      </c>
      <c r="C10" s="25">
        <v>37</v>
      </c>
      <c r="D10" s="26">
        <v>37</v>
      </c>
      <c r="E10" s="26">
        <v>11</v>
      </c>
      <c r="F10" s="26">
        <v>110</v>
      </c>
      <c r="G10" s="26">
        <v>10</v>
      </c>
      <c r="H10" s="26">
        <v>72</v>
      </c>
      <c r="I10" s="26">
        <v>2</v>
      </c>
      <c r="J10" s="26">
        <v>4</v>
      </c>
      <c r="K10" s="26">
        <v>1</v>
      </c>
      <c r="L10" s="26">
        <v>24</v>
      </c>
      <c r="M10" s="26">
        <v>2</v>
      </c>
      <c r="N10" s="26">
        <v>2</v>
      </c>
      <c r="O10" s="26">
        <v>3</v>
      </c>
      <c r="P10" s="26">
        <v>3</v>
      </c>
      <c r="Q10" s="26">
        <v>6</v>
      </c>
      <c r="R10" s="26">
        <v>34</v>
      </c>
      <c r="S10" s="26">
        <v>31</v>
      </c>
      <c r="T10" s="26">
        <v>31</v>
      </c>
      <c r="U10" s="26">
        <v>22</v>
      </c>
      <c r="V10" s="26">
        <v>80</v>
      </c>
      <c r="W10" s="26">
        <v>45</v>
      </c>
      <c r="X10" s="26">
        <v>25</v>
      </c>
      <c r="Y10" s="26">
        <v>35</v>
      </c>
      <c r="Z10" s="26">
        <v>25</v>
      </c>
      <c r="AA10" s="26">
        <v>10</v>
      </c>
      <c r="AB10" s="26">
        <v>3</v>
      </c>
      <c r="AC10" s="26">
        <v>2</v>
      </c>
      <c r="AD10" s="26">
        <v>2</v>
      </c>
      <c r="AE10" s="26">
        <v>1</v>
      </c>
      <c r="AF10" s="26">
        <v>3</v>
      </c>
      <c r="AG10" s="26">
        <v>10</v>
      </c>
      <c r="AH10" s="26">
        <v>19</v>
      </c>
      <c r="AI10" s="26">
        <v>8</v>
      </c>
      <c r="AJ10" s="26">
        <v>24</v>
      </c>
      <c r="AK10" s="26">
        <v>2</v>
      </c>
      <c r="AL10" s="26">
        <v>0</v>
      </c>
      <c r="AM10" s="26">
        <v>3</v>
      </c>
      <c r="AN10" s="26">
        <v>1</v>
      </c>
      <c r="AO10" s="26">
        <v>8</v>
      </c>
      <c r="AP10" s="26">
        <v>0</v>
      </c>
      <c r="AQ10" s="26">
        <v>0</v>
      </c>
      <c r="AR10" s="26">
        <v>14</v>
      </c>
      <c r="AS10" s="26">
        <v>13</v>
      </c>
      <c r="AT10" s="26">
        <v>13</v>
      </c>
      <c r="AU10" s="26">
        <v>1</v>
      </c>
      <c r="AV10" s="26">
        <v>6</v>
      </c>
      <c r="AW10" s="188">
        <v>0</v>
      </c>
    </row>
    <row r="11" spans="1:49">
      <c r="A11" s="24"/>
      <c r="B11" s="183" t="s">
        <v>50</v>
      </c>
      <c r="C11" s="25">
        <v>3</v>
      </c>
      <c r="D11" s="26">
        <v>23</v>
      </c>
      <c r="E11" s="26">
        <v>8</v>
      </c>
      <c r="F11" s="26">
        <v>26</v>
      </c>
      <c r="G11" s="26">
        <v>24</v>
      </c>
      <c r="H11" s="26">
        <v>17</v>
      </c>
      <c r="I11" s="26">
        <v>2</v>
      </c>
      <c r="J11" s="26">
        <v>0</v>
      </c>
      <c r="K11" s="26">
        <v>2</v>
      </c>
      <c r="L11" s="26">
        <v>6</v>
      </c>
      <c r="M11" s="26">
        <v>0</v>
      </c>
      <c r="N11" s="26">
        <v>1</v>
      </c>
      <c r="O11" s="26">
        <v>0</v>
      </c>
      <c r="P11" s="26">
        <v>1</v>
      </c>
      <c r="Q11" s="26">
        <v>8</v>
      </c>
      <c r="R11" s="26">
        <v>4</v>
      </c>
      <c r="S11" s="26">
        <v>35</v>
      </c>
      <c r="T11" s="26">
        <v>36</v>
      </c>
      <c r="U11" s="26">
        <v>3</v>
      </c>
      <c r="V11" s="26">
        <v>10</v>
      </c>
      <c r="W11" s="26">
        <v>9</v>
      </c>
      <c r="X11" s="26">
        <v>19</v>
      </c>
      <c r="Y11" s="26">
        <v>19</v>
      </c>
      <c r="Z11" s="26">
        <v>18</v>
      </c>
      <c r="AA11" s="26">
        <v>8</v>
      </c>
      <c r="AB11" s="26">
        <v>1</v>
      </c>
      <c r="AC11" s="26">
        <v>0</v>
      </c>
      <c r="AD11" s="26">
        <v>1</v>
      </c>
      <c r="AE11" s="26">
        <v>1</v>
      </c>
      <c r="AF11" s="26">
        <v>0</v>
      </c>
      <c r="AG11" s="26">
        <v>2</v>
      </c>
      <c r="AH11" s="26">
        <v>4</v>
      </c>
      <c r="AI11" s="26">
        <v>11</v>
      </c>
      <c r="AJ11" s="26">
        <v>0</v>
      </c>
      <c r="AK11" s="26">
        <v>2</v>
      </c>
      <c r="AL11" s="26">
        <v>0</v>
      </c>
      <c r="AM11" s="26">
        <v>0</v>
      </c>
      <c r="AN11" s="26">
        <v>0</v>
      </c>
      <c r="AO11" s="26">
        <v>0</v>
      </c>
      <c r="AP11" s="26">
        <v>4</v>
      </c>
      <c r="AQ11" s="26">
        <v>1</v>
      </c>
      <c r="AR11" s="26">
        <v>8</v>
      </c>
      <c r="AS11" s="26">
        <v>1</v>
      </c>
      <c r="AT11" s="26">
        <v>1</v>
      </c>
      <c r="AU11" s="26">
        <v>0</v>
      </c>
      <c r="AV11" s="26">
        <v>0</v>
      </c>
      <c r="AW11" s="188">
        <v>2</v>
      </c>
    </row>
    <row r="12" spans="1:49" ht="15.75" thickBot="1">
      <c r="A12" s="78"/>
      <c r="B12" s="184" t="s">
        <v>51</v>
      </c>
      <c r="C12" s="29">
        <v>4</v>
      </c>
      <c r="D12" s="30">
        <v>16</v>
      </c>
      <c r="E12" s="30">
        <v>66</v>
      </c>
      <c r="F12" s="30">
        <v>20</v>
      </c>
      <c r="G12" s="30">
        <v>44</v>
      </c>
      <c r="H12" s="30">
        <v>10</v>
      </c>
      <c r="I12" s="30">
        <v>6</v>
      </c>
      <c r="J12" s="30">
        <v>2</v>
      </c>
      <c r="K12" s="30">
        <v>1</v>
      </c>
      <c r="L12" s="30">
        <v>0</v>
      </c>
      <c r="M12" s="30">
        <v>0</v>
      </c>
      <c r="N12" s="30">
        <v>3</v>
      </c>
      <c r="O12" s="30">
        <v>1</v>
      </c>
      <c r="P12" s="30">
        <v>0</v>
      </c>
      <c r="Q12" s="30">
        <v>2</v>
      </c>
      <c r="R12" s="30">
        <v>3</v>
      </c>
      <c r="S12" s="30">
        <v>55</v>
      </c>
      <c r="T12" s="30">
        <v>55</v>
      </c>
      <c r="U12" s="30">
        <v>5</v>
      </c>
      <c r="V12" s="30">
        <v>15</v>
      </c>
      <c r="W12" s="30">
        <v>7</v>
      </c>
      <c r="X12" s="30">
        <v>12</v>
      </c>
      <c r="Y12" s="30">
        <v>17</v>
      </c>
      <c r="Z12" s="30">
        <v>13</v>
      </c>
      <c r="AA12" s="30">
        <v>3</v>
      </c>
      <c r="AB12" s="30">
        <v>6</v>
      </c>
      <c r="AC12" s="30">
        <v>2</v>
      </c>
      <c r="AD12" s="30">
        <v>12</v>
      </c>
      <c r="AE12" s="30">
        <v>4</v>
      </c>
      <c r="AF12" s="30">
        <v>1</v>
      </c>
      <c r="AG12" s="30">
        <v>3</v>
      </c>
      <c r="AH12" s="30">
        <v>1</v>
      </c>
      <c r="AI12" s="30">
        <v>19</v>
      </c>
      <c r="AJ12" s="30">
        <v>4</v>
      </c>
      <c r="AK12" s="30">
        <v>9</v>
      </c>
      <c r="AL12" s="30">
        <v>1</v>
      </c>
      <c r="AM12" s="30">
        <v>1</v>
      </c>
      <c r="AN12" s="30">
        <v>0</v>
      </c>
      <c r="AO12" s="30">
        <v>0</v>
      </c>
      <c r="AP12" s="30">
        <v>0</v>
      </c>
      <c r="AQ12" s="30">
        <v>0</v>
      </c>
      <c r="AR12" s="30">
        <v>19</v>
      </c>
      <c r="AS12" s="30">
        <v>1</v>
      </c>
      <c r="AT12" s="30">
        <v>1</v>
      </c>
      <c r="AU12" s="30">
        <v>0</v>
      </c>
      <c r="AV12" s="30">
        <v>0</v>
      </c>
      <c r="AW12" s="189">
        <v>2</v>
      </c>
    </row>
    <row r="13" spans="1:49">
      <c r="A13" s="5"/>
      <c r="B13" s="1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</row>
    <row r="14" spans="1:49" ht="15.75" thickBot="1">
      <c r="A14" s="5" t="s">
        <v>136</v>
      </c>
      <c r="B14" s="1"/>
      <c r="C14" s="33"/>
      <c r="D14" s="33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</row>
    <row r="15" spans="1:49" ht="108.75" customHeight="1" thickBot="1">
      <c r="A15" s="7" t="s">
        <v>6</v>
      </c>
      <c r="B15" s="7" t="s">
        <v>7</v>
      </c>
      <c r="C15" s="107" t="s">
        <v>55</v>
      </c>
      <c r="D15" s="139" t="s">
        <v>56</v>
      </c>
      <c r="E15" s="139" t="s">
        <v>57</v>
      </c>
      <c r="F15" s="139" t="s">
        <v>58</v>
      </c>
      <c r="G15" s="139" t="s">
        <v>59</v>
      </c>
      <c r="H15" s="138" t="s">
        <v>60</v>
      </c>
      <c r="I15" s="138" t="s">
        <v>61</v>
      </c>
      <c r="J15" s="138" t="s">
        <v>62</v>
      </c>
      <c r="K15" s="138" t="s">
        <v>63</v>
      </c>
      <c r="L15" s="138" t="s">
        <v>64</v>
      </c>
      <c r="M15" s="138" t="s">
        <v>65</v>
      </c>
      <c r="N15" s="138" t="s">
        <v>66</v>
      </c>
      <c r="O15" s="138" t="s">
        <v>67</v>
      </c>
      <c r="P15" s="138" t="s">
        <v>68</v>
      </c>
      <c r="Q15" s="138" t="s">
        <v>69</v>
      </c>
      <c r="R15" s="139" t="s">
        <v>70</v>
      </c>
      <c r="S15" s="139" t="s">
        <v>71</v>
      </c>
      <c r="T15" s="139" t="s">
        <v>72</v>
      </c>
      <c r="U15" s="139" t="s">
        <v>73</v>
      </c>
      <c r="V15" s="139" t="s">
        <v>74</v>
      </c>
      <c r="W15" s="139" t="s">
        <v>75</v>
      </c>
      <c r="X15" s="139" t="s">
        <v>76</v>
      </c>
      <c r="Y15" s="139" t="s">
        <v>77</v>
      </c>
      <c r="Z15" s="108" t="s">
        <v>78</v>
      </c>
      <c r="AA15" s="139" t="s">
        <v>79</v>
      </c>
      <c r="AB15" s="139" t="s">
        <v>80</v>
      </c>
      <c r="AC15" s="139" t="s">
        <v>81</v>
      </c>
      <c r="AD15" s="139" t="s">
        <v>82</v>
      </c>
      <c r="AE15" s="139" t="s">
        <v>83</v>
      </c>
      <c r="AF15" s="140" t="s">
        <v>84</v>
      </c>
      <c r="AG15" s="139" t="s">
        <v>85</v>
      </c>
      <c r="AH15" s="139" t="s">
        <v>86</v>
      </c>
      <c r="AI15" s="139" t="s">
        <v>87</v>
      </c>
      <c r="AJ15" s="139" t="s">
        <v>88</v>
      </c>
      <c r="AK15" s="108" t="s">
        <v>89</v>
      </c>
      <c r="AL15" s="139" t="s">
        <v>90</v>
      </c>
      <c r="AM15" s="139" t="s">
        <v>91</v>
      </c>
      <c r="AN15" s="140" t="s">
        <v>92</v>
      </c>
      <c r="AO15" s="138" t="s">
        <v>93</v>
      </c>
      <c r="AP15" s="138" t="s">
        <v>94</v>
      </c>
      <c r="AQ15" s="138" t="s">
        <v>95</v>
      </c>
      <c r="AR15" s="107" t="s">
        <v>96</v>
      </c>
      <c r="AS15" s="139" t="s">
        <v>97</v>
      </c>
      <c r="AT15" s="108" t="s">
        <v>98</v>
      </c>
      <c r="AU15" s="140" t="s">
        <v>99</v>
      </c>
      <c r="AV15" s="140" t="s">
        <v>100</v>
      </c>
      <c r="AW15" s="109" t="s">
        <v>101</v>
      </c>
    </row>
    <row r="16" spans="1:49">
      <c r="A16" s="36" t="s">
        <v>48</v>
      </c>
      <c r="B16" s="151" t="s">
        <v>49</v>
      </c>
      <c r="C16" s="155">
        <f>ROUND((C20*100/C19),2)</f>
        <v>82.61</v>
      </c>
      <c r="D16" s="156">
        <f t="shared" ref="D16:AW16" si="15">ROUND((D20*100/D19),2)</f>
        <v>33.78</v>
      </c>
      <c r="E16" s="156">
        <f t="shared" si="15"/>
        <v>9.76</v>
      </c>
      <c r="F16" s="156">
        <f t="shared" si="15"/>
        <v>71.88</v>
      </c>
      <c r="G16" s="156">
        <f t="shared" si="15"/>
        <v>15.38</v>
      </c>
      <c r="H16" s="156">
        <f t="shared" si="15"/>
        <v>78.569999999999993</v>
      </c>
      <c r="I16" s="156">
        <f t="shared" si="15"/>
        <v>9.09</v>
      </c>
      <c r="J16" s="156">
        <f t="shared" si="15"/>
        <v>20</v>
      </c>
      <c r="K16" s="156">
        <f>ROUND((K20*100/K19),2)</f>
        <v>25</v>
      </c>
      <c r="L16" s="156">
        <f t="shared" si="15"/>
        <v>66.67</v>
      </c>
      <c r="M16" s="156">
        <f t="shared" si="15"/>
        <v>100</v>
      </c>
      <c r="N16" s="156">
        <f t="shared" si="15"/>
        <v>0</v>
      </c>
      <c r="O16" s="156">
        <f t="shared" si="15"/>
        <v>40</v>
      </c>
      <c r="P16" s="156">
        <f>ROUND((P20*100/P19),2)</f>
        <v>100</v>
      </c>
      <c r="Q16" s="156">
        <f t="shared" si="15"/>
        <v>50</v>
      </c>
      <c r="R16" s="156">
        <f t="shared" si="15"/>
        <v>95.12</v>
      </c>
      <c r="S16" s="156">
        <f t="shared" si="15"/>
        <v>30.08</v>
      </c>
      <c r="T16" s="156">
        <f t="shared" si="15"/>
        <v>13.33</v>
      </c>
      <c r="U16" s="156">
        <f t="shared" si="15"/>
        <v>80</v>
      </c>
      <c r="V16" s="156">
        <f t="shared" si="15"/>
        <v>54.81</v>
      </c>
      <c r="W16" s="156">
        <f t="shared" si="15"/>
        <v>75</v>
      </c>
      <c r="X16" s="156">
        <f t="shared" si="15"/>
        <v>43.86</v>
      </c>
      <c r="Y16" s="156">
        <f t="shared" si="15"/>
        <v>36.229999999999997</v>
      </c>
      <c r="Z16" s="91">
        <f t="shared" si="15"/>
        <v>30.91</v>
      </c>
      <c r="AA16" s="156">
        <f t="shared" si="15"/>
        <v>27.78</v>
      </c>
      <c r="AB16" s="156">
        <f t="shared" si="15"/>
        <v>33.33</v>
      </c>
      <c r="AC16" s="156">
        <f t="shared" si="15"/>
        <v>75</v>
      </c>
      <c r="AD16" s="156">
        <f t="shared" si="15"/>
        <v>0</v>
      </c>
      <c r="AE16" s="156">
        <f t="shared" si="15"/>
        <v>16.670000000000002</v>
      </c>
      <c r="AF16" s="156">
        <f t="shared" si="15"/>
        <v>50</v>
      </c>
      <c r="AG16" s="156">
        <f t="shared" si="15"/>
        <v>57.14</v>
      </c>
      <c r="AH16" s="156">
        <f t="shared" si="15"/>
        <v>87.5</v>
      </c>
      <c r="AI16" s="156">
        <f t="shared" si="15"/>
        <v>13.51</v>
      </c>
      <c r="AJ16" s="156">
        <f t="shared" si="15"/>
        <v>85.19</v>
      </c>
      <c r="AK16" s="156">
        <f t="shared" si="15"/>
        <v>8.33</v>
      </c>
      <c r="AL16" s="156">
        <f t="shared" si="15"/>
        <v>0</v>
      </c>
      <c r="AM16" s="156">
        <f t="shared" si="15"/>
        <v>25</v>
      </c>
      <c r="AN16" s="156">
        <f t="shared" si="15"/>
        <v>0</v>
      </c>
      <c r="AO16" s="156">
        <f t="shared" si="15"/>
        <v>100</v>
      </c>
      <c r="AP16" s="156">
        <f t="shared" si="15"/>
        <v>0</v>
      </c>
      <c r="AQ16" s="156">
        <f t="shared" si="15"/>
        <v>0</v>
      </c>
      <c r="AR16" s="156">
        <f t="shared" si="15"/>
        <v>30.95</v>
      </c>
      <c r="AS16" s="156">
        <f t="shared" si="15"/>
        <v>93.75</v>
      </c>
      <c r="AT16" s="156">
        <f t="shared" si="15"/>
        <v>87.5</v>
      </c>
      <c r="AU16" s="156">
        <f>ROUND((AU20*100/AU19),2)</f>
        <v>100</v>
      </c>
      <c r="AV16" s="156">
        <f t="shared" si="15"/>
        <v>100</v>
      </c>
      <c r="AW16" s="157">
        <f t="shared" si="15"/>
        <v>25</v>
      </c>
    </row>
    <row r="17" spans="1:49">
      <c r="A17" s="38" t="s">
        <v>48</v>
      </c>
      <c r="B17" s="152" t="s">
        <v>50</v>
      </c>
      <c r="C17" s="158">
        <f>ROUND((C21*100/C19),2)</f>
        <v>15.22</v>
      </c>
      <c r="D17" s="159">
        <f t="shared" ref="D17:AW17" si="16">ROUND((D21*100/D19),2)</f>
        <v>39.19</v>
      </c>
      <c r="E17" s="159">
        <f t="shared" si="16"/>
        <v>13.41</v>
      </c>
      <c r="F17" s="159">
        <f t="shared" si="16"/>
        <v>16.88</v>
      </c>
      <c r="G17" s="159">
        <f t="shared" si="16"/>
        <v>28.21</v>
      </c>
      <c r="H17" s="159">
        <f t="shared" si="16"/>
        <v>16.329999999999998</v>
      </c>
      <c r="I17" s="159">
        <f t="shared" si="16"/>
        <v>27.27</v>
      </c>
      <c r="J17" s="159">
        <f t="shared" si="16"/>
        <v>20</v>
      </c>
      <c r="K17" s="159">
        <f t="shared" si="16"/>
        <v>50</v>
      </c>
      <c r="L17" s="159">
        <f t="shared" si="16"/>
        <v>24.24</v>
      </c>
      <c r="M17" s="159">
        <f t="shared" si="16"/>
        <v>0</v>
      </c>
      <c r="N17" s="159">
        <f t="shared" si="16"/>
        <v>20</v>
      </c>
      <c r="O17" s="159">
        <f t="shared" si="16"/>
        <v>20</v>
      </c>
      <c r="P17" s="159">
        <f t="shared" si="16"/>
        <v>0</v>
      </c>
      <c r="Q17" s="159">
        <f t="shared" si="16"/>
        <v>31.25</v>
      </c>
      <c r="R17" s="159">
        <f t="shared" si="16"/>
        <v>0</v>
      </c>
      <c r="S17" s="159">
        <f t="shared" si="16"/>
        <v>31.71</v>
      </c>
      <c r="T17" s="159">
        <f t="shared" si="16"/>
        <v>24.17</v>
      </c>
      <c r="U17" s="159">
        <f t="shared" si="16"/>
        <v>3.33</v>
      </c>
      <c r="V17" s="159">
        <f t="shared" si="16"/>
        <v>30.77</v>
      </c>
      <c r="W17" s="159">
        <f t="shared" si="16"/>
        <v>15</v>
      </c>
      <c r="X17" s="159">
        <f t="shared" si="16"/>
        <v>31.58</v>
      </c>
      <c r="Y17" s="159">
        <f t="shared" si="16"/>
        <v>30.43</v>
      </c>
      <c r="Z17" s="92">
        <f t="shared" si="16"/>
        <v>29.09</v>
      </c>
      <c r="AA17" s="159">
        <f t="shared" si="16"/>
        <v>38.89</v>
      </c>
      <c r="AB17" s="159">
        <f t="shared" si="16"/>
        <v>11.11</v>
      </c>
      <c r="AC17" s="159">
        <f t="shared" si="16"/>
        <v>0</v>
      </c>
      <c r="AD17" s="159">
        <f t="shared" si="16"/>
        <v>20</v>
      </c>
      <c r="AE17" s="159">
        <f t="shared" si="16"/>
        <v>0</v>
      </c>
      <c r="AF17" s="159">
        <f t="shared" si="16"/>
        <v>25</v>
      </c>
      <c r="AG17" s="159">
        <f t="shared" si="16"/>
        <v>35.71</v>
      </c>
      <c r="AH17" s="159">
        <f t="shared" si="16"/>
        <v>0</v>
      </c>
      <c r="AI17" s="159">
        <f t="shared" si="16"/>
        <v>24.32</v>
      </c>
      <c r="AJ17" s="159">
        <f t="shared" si="16"/>
        <v>0</v>
      </c>
      <c r="AK17" s="159">
        <f t="shared" si="16"/>
        <v>33.33</v>
      </c>
      <c r="AL17" s="159">
        <f t="shared" si="16"/>
        <v>0</v>
      </c>
      <c r="AM17" s="159">
        <f t="shared" si="16"/>
        <v>50</v>
      </c>
      <c r="AN17" s="159">
        <f t="shared" si="16"/>
        <v>100</v>
      </c>
      <c r="AO17" s="159">
        <f t="shared" si="16"/>
        <v>0</v>
      </c>
      <c r="AP17" s="159">
        <f t="shared" si="16"/>
        <v>50</v>
      </c>
      <c r="AQ17" s="159">
        <f t="shared" si="16"/>
        <v>100</v>
      </c>
      <c r="AR17" s="159">
        <f t="shared" si="16"/>
        <v>14.29</v>
      </c>
      <c r="AS17" s="159">
        <f t="shared" si="16"/>
        <v>6.25</v>
      </c>
      <c r="AT17" s="159">
        <f t="shared" si="16"/>
        <v>12.5</v>
      </c>
      <c r="AU17" s="159">
        <f t="shared" si="16"/>
        <v>0</v>
      </c>
      <c r="AV17" s="159">
        <f t="shared" si="16"/>
        <v>0</v>
      </c>
      <c r="AW17" s="160">
        <f t="shared" si="16"/>
        <v>50</v>
      </c>
    </row>
    <row r="18" spans="1:49" ht="15.75" thickBot="1">
      <c r="A18" s="40" t="s">
        <v>48</v>
      </c>
      <c r="B18" s="153" t="s">
        <v>51</v>
      </c>
      <c r="C18" s="84">
        <f>ROUND((C22*100/C19),2)</f>
        <v>2.17</v>
      </c>
      <c r="D18" s="85">
        <f t="shared" ref="D18:AW18" si="17">ROUND((D22*100/D19),2)</f>
        <v>27.03</v>
      </c>
      <c r="E18" s="198">
        <f t="shared" si="17"/>
        <v>76.83</v>
      </c>
      <c r="F18" s="85">
        <f t="shared" si="17"/>
        <v>11.25</v>
      </c>
      <c r="G18" s="85">
        <f t="shared" si="17"/>
        <v>56.41</v>
      </c>
      <c r="H18" s="85">
        <f t="shared" si="17"/>
        <v>5.0999999999999996</v>
      </c>
      <c r="I18" s="85">
        <f t="shared" si="17"/>
        <v>63.64</v>
      </c>
      <c r="J18" s="85">
        <f t="shared" si="17"/>
        <v>60</v>
      </c>
      <c r="K18" s="85">
        <f t="shared" si="17"/>
        <v>25</v>
      </c>
      <c r="L18" s="85">
        <f t="shared" si="17"/>
        <v>9.09</v>
      </c>
      <c r="M18" s="85">
        <f t="shared" si="17"/>
        <v>0</v>
      </c>
      <c r="N18" s="198">
        <f t="shared" si="17"/>
        <v>80</v>
      </c>
      <c r="O18" s="85">
        <f t="shared" si="17"/>
        <v>40</v>
      </c>
      <c r="P18" s="85">
        <f t="shared" si="17"/>
        <v>0</v>
      </c>
      <c r="Q18" s="85">
        <f t="shared" si="17"/>
        <v>18.75</v>
      </c>
      <c r="R18" s="85">
        <f t="shared" si="17"/>
        <v>4.88</v>
      </c>
      <c r="S18" s="85">
        <f t="shared" si="17"/>
        <v>38.21</v>
      </c>
      <c r="T18" s="85">
        <f t="shared" si="17"/>
        <v>62.5</v>
      </c>
      <c r="U18" s="85">
        <f t="shared" si="17"/>
        <v>16.670000000000002</v>
      </c>
      <c r="V18" s="85">
        <f t="shared" si="17"/>
        <v>14.42</v>
      </c>
      <c r="W18" s="85">
        <f t="shared" si="17"/>
        <v>10</v>
      </c>
      <c r="X18" s="85">
        <f t="shared" si="17"/>
        <v>24.56</v>
      </c>
      <c r="Y18" s="85">
        <f t="shared" si="17"/>
        <v>33.33</v>
      </c>
      <c r="Z18" s="93">
        <f t="shared" si="17"/>
        <v>40</v>
      </c>
      <c r="AA18" s="85">
        <f t="shared" si="17"/>
        <v>33.33</v>
      </c>
      <c r="AB18" s="85">
        <f t="shared" si="17"/>
        <v>55.56</v>
      </c>
      <c r="AC18" s="85">
        <f t="shared" si="17"/>
        <v>25</v>
      </c>
      <c r="AD18" s="85">
        <f t="shared" si="17"/>
        <v>80</v>
      </c>
      <c r="AE18" s="198">
        <f t="shared" si="17"/>
        <v>83.33</v>
      </c>
      <c r="AF18" s="85">
        <f t="shared" si="17"/>
        <v>25</v>
      </c>
      <c r="AG18" s="85">
        <f t="shared" si="17"/>
        <v>7.14</v>
      </c>
      <c r="AH18" s="85">
        <f t="shared" si="17"/>
        <v>12.5</v>
      </c>
      <c r="AI18" s="85">
        <f t="shared" si="17"/>
        <v>62.16</v>
      </c>
      <c r="AJ18" s="85">
        <f t="shared" si="17"/>
        <v>14.81</v>
      </c>
      <c r="AK18" s="85">
        <f t="shared" si="17"/>
        <v>58.33</v>
      </c>
      <c r="AL18" s="198">
        <f t="shared" si="17"/>
        <v>100</v>
      </c>
      <c r="AM18" s="85">
        <f t="shared" si="17"/>
        <v>25</v>
      </c>
      <c r="AN18" s="85">
        <f>ROUND((AN22*100/AN19),2)</f>
        <v>0</v>
      </c>
      <c r="AO18" s="85">
        <f t="shared" si="17"/>
        <v>0</v>
      </c>
      <c r="AP18" s="85">
        <f t="shared" si="17"/>
        <v>50</v>
      </c>
      <c r="AQ18" s="85">
        <f t="shared" si="17"/>
        <v>0</v>
      </c>
      <c r="AR18" s="85">
        <f t="shared" si="17"/>
        <v>54.76</v>
      </c>
      <c r="AS18" s="85">
        <f t="shared" si="17"/>
        <v>0</v>
      </c>
      <c r="AT18" s="85">
        <f t="shared" si="17"/>
        <v>0</v>
      </c>
      <c r="AU18" s="85">
        <f t="shared" si="17"/>
        <v>0</v>
      </c>
      <c r="AV18" s="85">
        <f t="shared" si="17"/>
        <v>0</v>
      </c>
      <c r="AW18" s="86">
        <f t="shared" si="17"/>
        <v>25</v>
      </c>
    </row>
    <row r="19" spans="1:49">
      <c r="A19" s="21" t="s">
        <v>52</v>
      </c>
      <c r="B19" s="110" t="s">
        <v>53</v>
      </c>
      <c r="C19" s="80">
        <v>46</v>
      </c>
      <c r="D19" s="81">
        <v>74</v>
      </c>
      <c r="E19" s="81">
        <v>82</v>
      </c>
      <c r="F19" s="81">
        <v>160</v>
      </c>
      <c r="G19" s="81">
        <v>78</v>
      </c>
      <c r="H19" s="81">
        <v>98</v>
      </c>
      <c r="I19" s="81">
        <v>11</v>
      </c>
      <c r="J19" s="81">
        <v>5</v>
      </c>
      <c r="K19" s="81">
        <v>4</v>
      </c>
      <c r="L19" s="81">
        <v>33</v>
      </c>
      <c r="M19" s="81">
        <v>2</v>
      </c>
      <c r="N19" s="81">
        <v>5</v>
      </c>
      <c r="O19" s="81">
        <v>5</v>
      </c>
      <c r="P19" s="81">
        <v>4</v>
      </c>
      <c r="Q19" s="81">
        <v>16</v>
      </c>
      <c r="R19" s="81">
        <v>41</v>
      </c>
      <c r="S19" s="81">
        <v>123</v>
      </c>
      <c r="T19" s="81">
        <v>120</v>
      </c>
      <c r="U19" s="81">
        <v>30</v>
      </c>
      <c r="V19" s="81">
        <v>104</v>
      </c>
      <c r="W19" s="81">
        <v>60</v>
      </c>
      <c r="X19" s="81">
        <v>57</v>
      </c>
      <c r="Y19" s="81">
        <v>69</v>
      </c>
      <c r="Z19" s="82">
        <v>55</v>
      </c>
      <c r="AA19" s="81">
        <v>18</v>
      </c>
      <c r="AB19" s="81">
        <v>9</v>
      </c>
      <c r="AC19" s="81">
        <v>4</v>
      </c>
      <c r="AD19" s="81">
        <v>15</v>
      </c>
      <c r="AE19" s="81">
        <v>6</v>
      </c>
      <c r="AF19" s="81">
        <v>4</v>
      </c>
      <c r="AG19" s="81">
        <v>14</v>
      </c>
      <c r="AH19" s="81">
        <v>24</v>
      </c>
      <c r="AI19" s="81">
        <v>37</v>
      </c>
      <c r="AJ19" s="81">
        <v>27</v>
      </c>
      <c r="AK19" s="81">
        <v>12</v>
      </c>
      <c r="AL19" s="81">
        <v>1</v>
      </c>
      <c r="AM19" s="81">
        <v>4</v>
      </c>
      <c r="AN19" s="81">
        <v>1</v>
      </c>
      <c r="AO19" s="81">
        <v>7</v>
      </c>
      <c r="AP19" s="81">
        <v>4</v>
      </c>
      <c r="AQ19" s="81">
        <v>1</v>
      </c>
      <c r="AR19" s="81">
        <v>42</v>
      </c>
      <c r="AS19" s="81">
        <v>16</v>
      </c>
      <c r="AT19" s="81">
        <v>16</v>
      </c>
      <c r="AU19" s="81">
        <v>1</v>
      </c>
      <c r="AV19" s="81">
        <v>6</v>
      </c>
      <c r="AW19" s="83">
        <v>4</v>
      </c>
    </row>
    <row r="20" spans="1:49">
      <c r="A20" s="24"/>
      <c r="B20" s="111" t="s">
        <v>49</v>
      </c>
      <c r="C20" s="43">
        <v>38</v>
      </c>
      <c r="D20" s="44">
        <v>25</v>
      </c>
      <c r="E20" s="44">
        <v>8</v>
      </c>
      <c r="F20" s="44">
        <v>115</v>
      </c>
      <c r="G20" s="44">
        <v>12</v>
      </c>
      <c r="H20" s="44">
        <v>77</v>
      </c>
      <c r="I20" s="44">
        <v>1</v>
      </c>
      <c r="J20" s="44">
        <v>1</v>
      </c>
      <c r="K20" s="44">
        <v>1</v>
      </c>
      <c r="L20" s="44">
        <v>22</v>
      </c>
      <c r="M20" s="44">
        <v>2</v>
      </c>
      <c r="N20" s="44">
        <v>0</v>
      </c>
      <c r="O20" s="44">
        <v>2</v>
      </c>
      <c r="P20" s="44">
        <v>4</v>
      </c>
      <c r="Q20" s="44">
        <v>8</v>
      </c>
      <c r="R20" s="44">
        <v>39</v>
      </c>
      <c r="S20" s="44">
        <v>37</v>
      </c>
      <c r="T20" s="44">
        <v>16</v>
      </c>
      <c r="U20" s="44">
        <v>24</v>
      </c>
      <c r="V20" s="44">
        <v>57</v>
      </c>
      <c r="W20" s="44">
        <v>45</v>
      </c>
      <c r="X20" s="44">
        <v>25</v>
      </c>
      <c r="Y20" s="44">
        <v>25</v>
      </c>
      <c r="Z20" s="45">
        <v>17</v>
      </c>
      <c r="AA20" s="154">
        <v>5</v>
      </c>
      <c r="AB20" s="44">
        <v>3</v>
      </c>
      <c r="AC20" s="44">
        <v>3</v>
      </c>
      <c r="AD20" s="44">
        <v>0</v>
      </c>
      <c r="AE20" s="44">
        <v>1</v>
      </c>
      <c r="AF20" s="44">
        <v>2</v>
      </c>
      <c r="AG20" s="44">
        <v>8</v>
      </c>
      <c r="AH20" s="44">
        <v>21</v>
      </c>
      <c r="AI20" s="44">
        <v>5</v>
      </c>
      <c r="AJ20" s="44">
        <v>23</v>
      </c>
      <c r="AK20" s="44">
        <v>1</v>
      </c>
      <c r="AL20" s="44">
        <v>0</v>
      </c>
      <c r="AM20" s="44">
        <v>1</v>
      </c>
      <c r="AN20" s="44">
        <v>0</v>
      </c>
      <c r="AO20" s="44">
        <v>7</v>
      </c>
      <c r="AP20" s="44">
        <v>0</v>
      </c>
      <c r="AQ20" s="44">
        <v>0</v>
      </c>
      <c r="AR20" s="44">
        <v>13</v>
      </c>
      <c r="AS20" s="44">
        <v>15</v>
      </c>
      <c r="AT20" s="44">
        <v>14</v>
      </c>
      <c r="AU20" s="44">
        <v>1</v>
      </c>
      <c r="AV20" s="44">
        <v>6</v>
      </c>
      <c r="AW20" s="46">
        <v>1</v>
      </c>
    </row>
    <row r="21" spans="1:49">
      <c r="A21" s="24"/>
      <c r="B21" s="112" t="s">
        <v>50</v>
      </c>
      <c r="C21" s="43">
        <v>7</v>
      </c>
      <c r="D21" s="44">
        <v>29</v>
      </c>
      <c r="E21" s="44">
        <v>11</v>
      </c>
      <c r="F21" s="44">
        <v>27</v>
      </c>
      <c r="G21" s="44">
        <v>22</v>
      </c>
      <c r="H21" s="44">
        <v>16</v>
      </c>
      <c r="I21" s="44">
        <v>3</v>
      </c>
      <c r="J21" s="44">
        <v>1</v>
      </c>
      <c r="K21" s="44">
        <v>2</v>
      </c>
      <c r="L21" s="44">
        <v>8</v>
      </c>
      <c r="M21" s="44">
        <v>0</v>
      </c>
      <c r="N21" s="44">
        <v>1</v>
      </c>
      <c r="O21" s="44">
        <v>1</v>
      </c>
      <c r="P21" s="44">
        <v>0</v>
      </c>
      <c r="Q21" s="44">
        <v>5</v>
      </c>
      <c r="R21" s="44">
        <v>0</v>
      </c>
      <c r="S21" s="44">
        <v>39</v>
      </c>
      <c r="T21" s="44">
        <v>29</v>
      </c>
      <c r="U21" s="44">
        <v>1</v>
      </c>
      <c r="V21" s="44">
        <v>32</v>
      </c>
      <c r="W21" s="44">
        <v>9</v>
      </c>
      <c r="X21" s="44">
        <v>18</v>
      </c>
      <c r="Y21" s="44">
        <v>21</v>
      </c>
      <c r="Z21" s="45">
        <v>16</v>
      </c>
      <c r="AA21" s="154">
        <v>7</v>
      </c>
      <c r="AB21" s="44">
        <v>1</v>
      </c>
      <c r="AC21" s="44">
        <v>0</v>
      </c>
      <c r="AD21" s="44">
        <v>3</v>
      </c>
      <c r="AE21" s="44">
        <v>0</v>
      </c>
      <c r="AF21" s="44">
        <v>1</v>
      </c>
      <c r="AG21" s="44">
        <v>5</v>
      </c>
      <c r="AH21" s="44">
        <v>0</v>
      </c>
      <c r="AI21" s="44">
        <v>9</v>
      </c>
      <c r="AJ21" s="44">
        <v>0</v>
      </c>
      <c r="AK21" s="44">
        <v>4</v>
      </c>
      <c r="AL21" s="44">
        <v>0</v>
      </c>
      <c r="AM21" s="44">
        <v>2</v>
      </c>
      <c r="AN21" s="44">
        <v>1</v>
      </c>
      <c r="AO21" s="44">
        <v>0</v>
      </c>
      <c r="AP21" s="44">
        <v>2</v>
      </c>
      <c r="AQ21" s="44">
        <v>1</v>
      </c>
      <c r="AR21" s="44">
        <v>6</v>
      </c>
      <c r="AS21" s="44">
        <v>1</v>
      </c>
      <c r="AT21" s="44">
        <v>2</v>
      </c>
      <c r="AU21" s="44">
        <v>0</v>
      </c>
      <c r="AV21" s="44">
        <v>0</v>
      </c>
      <c r="AW21" s="46">
        <v>2</v>
      </c>
    </row>
    <row r="22" spans="1:49" ht="15.75" thickBot="1">
      <c r="A22" s="78"/>
      <c r="B22" s="113" t="s">
        <v>51</v>
      </c>
      <c r="C22" s="48">
        <v>1</v>
      </c>
      <c r="D22" s="49">
        <v>20</v>
      </c>
      <c r="E22" s="49">
        <v>63</v>
      </c>
      <c r="F22" s="49">
        <v>18</v>
      </c>
      <c r="G22" s="49">
        <v>44</v>
      </c>
      <c r="H22" s="49">
        <v>5</v>
      </c>
      <c r="I22" s="49">
        <v>7</v>
      </c>
      <c r="J22" s="49">
        <v>3</v>
      </c>
      <c r="K22" s="49">
        <v>1</v>
      </c>
      <c r="L22" s="49">
        <v>3</v>
      </c>
      <c r="M22" s="49">
        <v>0</v>
      </c>
      <c r="N22" s="49">
        <v>4</v>
      </c>
      <c r="O22" s="49">
        <v>2</v>
      </c>
      <c r="P22" s="49">
        <v>0</v>
      </c>
      <c r="Q22" s="49">
        <v>3</v>
      </c>
      <c r="R22" s="49">
        <v>2</v>
      </c>
      <c r="S22" s="49">
        <v>47</v>
      </c>
      <c r="T22" s="49">
        <v>75</v>
      </c>
      <c r="U22" s="49">
        <v>5</v>
      </c>
      <c r="V22" s="49">
        <v>15</v>
      </c>
      <c r="W22" s="49">
        <v>6</v>
      </c>
      <c r="X22" s="49">
        <v>14</v>
      </c>
      <c r="Y22" s="49">
        <v>23</v>
      </c>
      <c r="Z22" s="50">
        <v>22</v>
      </c>
      <c r="AA22" s="49">
        <v>6</v>
      </c>
      <c r="AB22" s="49">
        <v>5</v>
      </c>
      <c r="AC22" s="49">
        <v>1</v>
      </c>
      <c r="AD22" s="49">
        <v>12</v>
      </c>
      <c r="AE22" s="49">
        <v>5</v>
      </c>
      <c r="AF22" s="49">
        <v>1</v>
      </c>
      <c r="AG22" s="49">
        <v>1</v>
      </c>
      <c r="AH22" s="49">
        <v>3</v>
      </c>
      <c r="AI22" s="49">
        <v>23</v>
      </c>
      <c r="AJ22" s="49">
        <v>4</v>
      </c>
      <c r="AK22" s="49">
        <v>7</v>
      </c>
      <c r="AL22" s="49">
        <v>1</v>
      </c>
      <c r="AM22" s="49">
        <v>1</v>
      </c>
      <c r="AN22" s="49">
        <v>0</v>
      </c>
      <c r="AO22" s="49">
        <v>0</v>
      </c>
      <c r="AP22" s="49">
        <v>2</v>
      </c>
      <c r="AQ22" s="49">
        <v>0</v>
      </c>
      <c r="AR22" s="49">
        <v>23</v>
      </c>
      <c r="AS22" s="49">
        <v>0</v>
      </c>
      <c r="AT22" s="49">
        <v>0</v>
      </c>
      <c r="AU22" s="49">
        <v>0</v>
      </c>
      <c r="AV22" s="49">
        <v>0</v>
      </c>
      <c r="AW22" s="51">
        <v>1</v>
      </c>
    </row>
    <row r="23" spans="1:49" ht="15.75" thickBot="1">
      <c r="A23" s="118" t="s">
        <v>135</v>
      </c>
    </row>
    <row r="24" spans="1:49">
      <c r="A24" s="130" t="s">
        <v>48</v>
      </c>
      <c r="B24" s="151" t="s">
        <v>49</v>
      </c>
      <c r="C24" s="193">
        <f>C16-C6</f>
        <v>-1.480000000000004</v>
      </c>
      <c r="D24" s="174">
        <f t="shared" ref="D24:AW24" si="18">D16-D6</f>
        <v>-14.899999999999999</v>
      </c>
      <c r="E24" s="174">
        <f t="shared" si="18"/>
        <v>-3.1799999999999997</v>
      </c>
      <c r="F24" s="156">
        <f t="shared" si="18"/>
        <v>1.3699999999999903</v>
      </c>
      <c r="G24" s="156">
        <f t="shared" si="18"/>
        <v>2.5600000000000005</v>
      </c>
      <c r="H24" s="156">
        <f t="shared" si="18"/>
        <v>5.8399999999999892</v>
      </c>
      <c r="I24" s="174">
        <f t="shared" si="18"/>
        <v>-10.91</v>
      </c>
      <c r="J24" s="174">
        <f t="shared" si="18"/>
        <v>-46.67</v>
      </c>
      <c r="K24" s="156">
        <f t="shared" si="18"/>
        <v>0</v>
      </c>
      <c r="L24" s="174">
        <f t="shared" si="18"/>
        <v>-13.329999999999998</v>
      </c>
      <c r="M24" s="156">
        <f t="shared" si="18"/>
        <v>0</v>
      </c>
      <c r="N24" s="174">
        <f t="shared" si="18"/>
        <v>-33.33</v>
      </c>
      <c r="O24" s="174">
        <f t="shared" si="18"/>
        <v>-35</v>
      </c>
      <c r="P24" s="156">
        <f t="shared" si="18"/>
        <v>25</v>
      </c>
      <c r="Q24" s="156">
        <f t="shared" si="18"/>
        <v>12.5</v>
      </c>
      <c r="R24" s="156">
        <f t="shared" si="18"/>
        <v>12.189999999999998</v>
      </c>
      <c r="S24" s="156">
        <f t="shared" si="18"/>
        <v>4.4599999999999973</v>
      </c>
      <c r="T24" s="174">
        <f t="shared" si="18"/>
        <v>-12.08</v>
      </c>
      <c r="U24" s="156">
        <f t="shared" si="18"/>
        <v>6.6700000000000017</v>
      </c>
      <c r="V24" s="174">
        <f t="shared" si="18"/>
        <v>-21.379999999999995</v>
      </c>
      <c r="W24" s="156">
        <f t="shared" si="18"/>
        <v>1.230000000000004</v>
      </c>
      <c r="X24" s="174">
        <f t="shared" si="18"/>
        <v>-0.78000000000000114</v>
      </c>
      <c r="Y24" s="174">
        <f t="shared" si="18"/>
        <v>-13.07</v>
      </c>
      <c r="Z24" s="174">
        <f t="shared" si="18"/>
        <v>-13.73</v>
      </c>
      <c r="AA24" s="174">
        <f t="shared" si="18"/>
        <v>-19.839999999999996</v>
      </c>
      <c r="AB24" s="156">
        <f t="shared" si="18"/>
        <v>3.3299999999999983</v>
      </c>
      <c r="AC24" s="156">
        <f t="shared" si="18"/>
        <v>25</v>
      </c>
      <c r="AD24" s="174">
        <f t="shared" si="18"/>
        <v>-13.33</v>
      </c>
      <c r="AE24" s="156">
        <f t="shared" si="18"/>
        <v>0</v>
      </c>
      <c r="AF24" s="174">
        <f t="shared" si="18"/>
        <v>-25</v>
      </c>
      <c r="AG24" s="174">
        <f t="shared" si="18"/>
        <v>-9.5300000000000011</v>
      </c>
      <c r="AH24" s="156">
        <f t="shared" si="18"/>
        <v>8.3299999999999983</v>
      </c>
      <c r="AI24" s="174">
        <f t="shared" si="18"/>
        <v>-7.5400000000000009</v>
      </c>
      <c r="AJ24" s="174">
        <f t="shared" si="18"/>
        <v>-0.51999999999999602</v>
      </c>
      <c r="AK24" s="174">
        <f t="shared" si="18"/>
        <v>-7.0500000000000007</v>
      </c>
      <c r="AL24" s="156">
        <f t="shared" si="18"/>
        <v>0</v>
      </c>
      <c r="AM24" s="174">
        <f t="shared" si="18"/>
        <v>-50</v>
      </c>
      <c r="AN24" s="174">
        <f t="shared" si="18"/>
        <v>-100</v>
      </c>
      <c r="AO24" s="156">
        <f t="shared" si="18"/>
        <v>0</v>
      </c>
      <c r="AP24" s="156">
        <f t="shared" si="18"/>
        <v>0</v>
      </c>
      <c r="AQ24" s="156">
        <f t="shared" si="18"/>
        <v>0</v>
      </c>
      <c r="AR24" s="174">
        <f t="shared" si="18"/>
        <v>-3.1999999999999993</v>
      </c>
      <c r="AS24" s="156">
        <f t="shared" si="18"/>
        <v>7.0799999999999983</v>
      </c>
      <c r="AT24" s="156">
        <f t="shared" si="18"/>
        <v>0.82999999999999829</v>
      </c>
      <c r="AU24" s="156">
        <f t="shared" si="18"/>
        <v>0</v>
      </c>
      <c r="AV24" s="156">
        <f t="shared" si="18"/>
        <v>0</v>
      </c>
      <c r="AW24" s="157">
        <f t="shared" si="18"/>
        <v>25</v>
      </c>
    </row>
    <row r="25" spans="1:49">
      <c r="A25" s="131" t="s">
        <v>48</v>
      </c>
      <c r="B25" s="152" t="s">
        <v>50</v>
      </c>
      <c r="C25" s="158">
        <f>C17-C7</f>
        <v>8.4</v>
      </c>
      <c r="D25" s="159">
        <f t="shared" ref="D25:AW25" si="19">D17-D7</f>
        <v>8.9299999999999962</v>
      </c>
      <c r="E25" s="159">
        <f t="shared" si="19"/>
        <v>4</v>
      </c>
      <c r="F25" s="159">
        <f t="shared" si="19"/>
        <v>0.2099999999999973</v>
      </c>
      <c r="G25" s="159">
        <f t="shared" si="19"/>
        <v>-2.5599999999999987</v>
      </c>
      <c r="H25" s="159">
        <f t="shared" si="19"/>
        <v>-0.84000000000000341</v>
      </c>
      <c r="I25" s="159">
        <f t="shared" si="19"/>
        <v>7.27</v>
      </c>
      <c r="J25" s="159">
        <f t="shared" si="19"/>
        <v>20</v>
      </c>
      <c r="K25" s="159">
        <f t="shared" si="19"/>
        <v>0</v>
      </c>
      <c r="L25" s="159">
        <f t="shared" si="19"/>
        <v>4.2399999999999984</v>
      </c>
      <c r="M25" s="159">
        <f t="shared" si="19"/>
        <v>0</v>
      </c>
      <c r="N25" s="159">
        <f t="shared" si="19"/>
        <v>3.3299999999999983</v>
      </c>
      <c r="O25" s="159">
        <f t="shared" si="19"/>
        <v>20</v>
      </c>
      <c r="P25" s="159">
        <f t="shared" si="19"/>
        <v>-25</v>
      </c>
      <c r="Q25" s="159">
        <f t="shared" si="19"/>
        <v>-18.75</v>
      </c>
      <c r="R25" s="159">
        <f t="shared" si="19"/>
        <v>-9.76</v>
      </c>
      <c r="S25" s="159">
        <f t="shared" si="19"/>
        <v>2.7800000000000011</v>
      </c>
      <c r="T25" s="159">
        <f t="shared" si="19"/>
        <v>-5.34</v>
      </c>
      <c r="U25" s="159">
        <f t="shared" si="19"/>
        <v>-6.67</v>
      </c>
      <c r="V25" s="159">
        <f t="shared" si="19"/>
        <v>21.25</v>
      </c>
      <c r="W25" s="159">
        <f t="shared" si="19"/>
        <v>0.25</v>
      </c>
      <c r="X25" s="159">
        <f t="shared" si="19"/>
        <v>-2.3500000000000014</v>
      </c>
      <c r="Y25" s="159">
        <f t="shared" si="19"/>
        <v>3.6699999999999982</v>
      </c>
      <c r="Z25" s="159">
        <f t="shared" si="19"/>
        <v>-3.0500000000000007</v>
      </c>
      <c r="AA25" s="159">
        <f t="shared" si="19"/>
        <v>0.78999999999999915</v>
      </c>
      <c r="AB25" s="159">
        <f t="shared" si="19"/>
        <v>1.1099999999999994</v>
      </c>
      <c r="AC25" s="159">
        <f t="shared" si="19"/>
        <v>0</v>
      </c>
      <c r="AD25" s="159">
        <f t="shared" si="19"/>
        <v>13.33</v>
      </c>
      <c r="AE25" s="159">
        <f t="shared" si="19"/>
        <v>-16.670000000000002</v>
      </c>
      <c r="AF25" s="159">
        <f t="shared" si="19"/>
        <v>25</v>
      </c>
      <c r="AG25" s="159">
        <f t="shared" si="19"/>
        <v>22.380000000000003</v>
      </c>
      <c r="AH25" s="159">
        <f t="shared" si="19"/>
        <v>-16.670000000000002</v>
      </c>
      <c r="AI25" s="159">
        <f t="shared" si="19"/>
        <v>-4.629999999999999</v>
      </c>
      <c r="AJ25" s="159">
        <f t="shared" si="19"/>
        <v>0</v>
      </c>
      <c r="AK25" s="159">
        <f t="shared" si="19"/>
        <v>17.949999999999996</v>
      </c>
      <c r="AL25" s="159">
        <f t="shared" si="19"/>
        <v>0</v>
      </c>
      <c r="AM25" s="159">
        <f t="shared" si="19"/>
        <v>50</v>
      </c>
      <c r="AN25" s="159">
        <f t="shared" si="19"/>
        <v>100</v>
      </c>
      <c r="AO25" s="159">
        <f t="shared" si="19"/>
        <v>0</v>
      </c>
      <c r="AP25" s="159">
        <f t="shared" si="19"/>
        <v>-50</v>
      </c>
      <c r="AQ25" s="159">
        <f t="shared" si="19"/>
        <v>0</v>
      </c>
      <c r="AR25" s="159">
        <f t="shared" si="19"/>
        <v>-5.2200000000000024</v>
      </c>
      <c r="AS25" s="159">
        <f t="shared" si="19"/>
        <v>-0.41999999999999993</v>
      </c>
      <c r="AT25" s="159">
        <f t="shared" si="19"/>
        <v>5.83</v>
      </c>
      <c r="AU25" s="159">
        <f t="shared" si="19"/>
        <v>0</v>
      </c>
      <c r="AV25" s="159">
        <f t="shared" si="19"/>
        <v>0</v>
      </c>
      <c r="AW25" s="160">
        <f t="shared" si="19"/>
        <v>0</v>
      </c>
    </row>
    <row r="26" spans="1:49" ht="15.75" thickBot="1">
      <c r="A26" s="132" t="s">
        <v>48</v>
      </c>
      <c r="B26" s="129" t="s">
        <v>51</v>
      </c>
      <c r="C26" s="84">
        <f>C18-C8</f>
        <v>-6.92</v>
      </c>
      <c r="D26" s="100">
        <f t="shared" ref="D26:AW26" si="20">D18-D8</f>
        <v>5.98</v>
      </c>
      <c r="E26" s="85">
        <f t="shared" si="20"/>
        <v>-0.82000000000000739</v>
      </c>
      <c r="F26" s="85">
        <f t="shared" si="20"/>
        <v>-1.5700000000000003</v>
      </c>
      <c r="G26" s="85">
        <f t="shared" si="20"/>
        <v>0</v>
      </c>
      <c r="H26" s="85">
        <f t="shared" si="20"/>
        <v>-5</v>
      </c>
      <c r="I26" s="100">
        <f t="shared" si="20"/>
        <v>3.6400000000000006</v>
      </c>
      <c r="J26" s="100">
        <f t="shared" si="20"/>
        <v>26.67</v>
      </c>
      <c r="K26" s="85">
        <f t="shared" si="20"/>
        <v>0</v>
      </c>
      <c r="L26" s="100">
        <f t="shared" si="20"/>
        <v>9.09</v>
      </c>
      <c r="M26" s="85">
        <f t="shared" si="20"/>
        <v>0</v>
      </c>
      <c r="N26" s="100">
        <f t="shared" si="20"/>
        <v>30</v>
      </c>
      <c r="O26" s="100">
        <f t="shared" si="20"/>
        <v>15</v>
      </c>
      <c r="P26" s="85">
        <f t="shared" si="20"/>
        <v>0</v>
      </c>
      <c r="Q26" s="100">
        <f t="shared" si="20"/>
        <v>6.25</v>
      </c>
      <c r="R26" s="85">
        <f t="shared" si="20"/>
        <v>-2.4400000000000004</v>
      </c>
      <c r="S26" s="85">
        <f t="shared" si="20"/>
        <v>-7.240000000000002</v>
      </c>
      <c r="T26" s="100">
        <f t="shared" si="20"/>
        <v>17.420000000000002</v>
      </c>
      <c r="U26" s="85">
        <f t="shared" si="20"/>
        <v>0</v>
      </c>
      <c r="V26" s="100">
        <f t="shared" si="20"/>
        <v>0.13000000000000078</v>
      </c>
      <c r="W26" s="85">
        <f t="shared" si="20"/>
        <v>-1.4800000000000004</v>
      </c>
      <c r="X26" s="100">
        <f t="shared" si="20"/>
        <v>3.129999999999999</v>
      </c>
      <c r="Y26" s="100">
        <f t="shared" si="20"/>
        <v>9.389999999999997</v>
      </c>
      <c r="Z26" s="100">
        <f t="shared" si="20"/>
        <v>16.79</v>
      </c>
      <c r="AA26" s="100">
        <f t="shared" si="20"/>
        <v>19.04</v>
      </c>
      <c r="AB26" s="85">
        <f t="shared" si="20"/>
        <v>-4.4399999999999977</v>
      </c>
      <c r="AC26" s="85">
        <f t="shared" si="20"/>
        <v>-25</v>
      </c>
      <c r="AD26" s="85">
        <f t="shared" si="20"/>
        <v>0</v>
      </c>
      <c r="AE26" s="100">
        <f t="shared" si="20"/>
        <v>16.659999999999997</v>
      </c>
      <c r="AF26" s="85">
        <f t="shared" si="20"/>
        <v>0</v>
      </c>
      <c r="AG26" s="85">
        <f t="shared" si="20"/>
        <v>-12.86</v>
      </c>
      <c r="AH26" s="100">
        <f t="shared" si="20"/>
        <v>8.33</v>
      </c>
      <c r="AI26" s="100">
        <f t="shared" si="20"/>
        <v>12.159999999999997</v>
      </c>
      <c r="AJ26" s="100">
        <f t="shared" si="20"/>
        <v>0.52000000000000135</v>
      </c>
      <c r="AK26" s="85">
        <f t="shared" si="20"/>
        <v>-10.900000000000006</v>
      </c>
      <c r="AL26" s="85">
        <f t="shared" si="20"/>
        <v>0</v>
      </c>
      <c r="AM26" s="85">
        <f t="shared" si="20"/>
        <v>0</v>
      </c>
      <c r="AN26" s="85">
        <f t="shared" si="20"/>
        <v>0</v>
      </c>
      <c r="AO26" s="85">
        <f t="shared" si="20"/>
        <v>0</v>
      </c>
      <c r="AP26" s="100">
        <f t="shared" si="20"/>
        <v>50</v>
      </c>
      <c r="AQ26" s="85">
        <f t="shared" si="20"/>
        <v>0</v>
      </c>
      <c r="AR26" s="100">
        <f t="shared" si="20"/>
        <v>8.4199999999999946</v>
      </c>
      <c r="AS26" s="85">
        <f t="shared" si="20"/>
        <v>-6.67</v>
      </c>
      <c r="AT26" s="85">
        <f t="shared" si="20"/>
        <v>-6.67</v>
      </c>
      <c r="AU26" s="85">
        <f t="shared" si="20"/>
        <v>0</v>
      </c>
      <c r="AV26" s="85">
        <f t="shared" si="20"/>
        <v>0</v>
      </c>
      <c r="AW26" s="86">
        <f t="shared" si="20"/>
        <v>-25</v>
      </c>
    </row>
  </sheetData>
  <mergeCells count="2">
    <mergeCell ref="A2:AW2"/>
    <mergeCell ref="A3:AW3"/>
  </mergeCells>
  <conditionalFormatting sqref="R15:Z15">
    <cfRule type="cellIs" priority="33" stopIfTrue="1" operator="greaterThanOrEqual">
      <formula>100</formula>
    </cfRule>
    <cfRule type="cellIs" dxfId="16" priority="34" stopIfTrue="1" operator="greaterThanOrEqual">
      <formula>100</formula>
    </cfRule>
  </conditionalFormatting>
  <conditionalFormatting sqref="C15:G15">
    <cfRule type="cellIs" priority="35" stopIfTrue="1" operator="greaterThanOrEqual">
      <formula>100</formula>
    </cfRule>
    <cfRule type="cellIs" dxfId="15" priority="36" stopIfTrue="1" operator="greaterThanOrEqual">
      <formula>100</formula>
    </cfRule>
  </conditionalFormatting>
  <conditionalFormatting sqref="AM15:AN15 AA15:AK15">
    <cfRule type="cellIs" priority="31" stopIfTrue="1" operator="greaterThanOrEqual">
      <formula>100</formula>
    </cfRule>
    <cfRule type="cellIs" dxfId="14" priority="32" stopIfTrue="1" operator="greaterThanOrEqual">
      <formula>100</formula>
    </cfRule>
  </conditionalFormatting>
  <conditionalFormatting sqref="C16:AW18">
    <cfRule type="cellIs" priority="29" stopIfTrue="1" operator="greaterThanOrEqual">
      <formula>100</formula>
    </cfRule>
    <cfRule type="cellIs" dxfId="13" priority="30" stopIfTrue="1" operator="greaterThanOrEqual">
      <formula>100</formula>
    </cfRule>
  </conditionalFormatting>
  <conditionalFormatting sqref="C24:AW26">
    <cfRule type="cellIs" priority="15" stopIfTrue="1" operator="greaterThanOrEqual">
      <formula>100</formula>
    </cfRule>
    <cfRule type="cellIs" dxfId="12" priority="16" stopIfTrue="1" operator="greaterThanOrEqual">
      <formula>100</formula>
    </cfRule>
  </conditionalFormatting>
  <conditionalFormatting sqref="AM5:AN5 AA5:AK5">
    <cfRule type="cellIs" priority="1" stopIfTrue="1" operator="greaterThanOrEqual">
      <formula>100</formula>
    </cfRule>
    <cfRule type="cellIs" dxfId="11" priority="2" stopIfTrue="1" operator="greaterThanOrEqual">
      <formula>100</formula>
    </cfRule>
  </conditionalFormatting>
  <conditionalFormatting sqref="C5:G5">
    <cfRule type="cellIs" priority="5" stopIfTrue="1" operator="greaterThanOrEqual">
      <formula>100</formula>
    </cfRule>
    <cfRule type="cellIs" dxfId="10" priority="6" stopIfTrue="1" operator="greaterThanOrEqual">
      <formula>100</formula>
    </cfRule>
  </conditionalFormatting>
  <conditionalFormatting sqref="R5:Z5">
    <cfRule type="cellIs" priority="3" stopIfTrue="1" operator="greaterThanOrEqual">
      <formula>100</formula>
    </cfRule>
    <cfRule type="cellIs" dxfId="9" priority="4" stopIfTrue="1" operator="greaterThanOrEqual">
      <formula>100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opLeftCell="B1" workbookViewId="0">
      <selection activeCell="L20" sqref="L20"/>
    </sheetView>
  </sheetViews>
  <sheetFormatPr defaultRowHeight="15"/>
  <cols>
    <col min="1" max="1" width="24.7109375" customWidth="1"/>
    <col min="2" max="2" width="13.42578125" customWidth="1"/>
    <col min="3" max="8" width="20" customWidth="1"/>
  </cols>
  <sheetData>
    <row r="1" spans="1:8">
      <c r="A1" s="1"/>
      <c r="B1" s="1"/>
      <c r="C1" s="52" t="s">
        <v>4</v>
      </c>
      <c r="D1" s="52"/>
      <c r="E1" s="52"/>
      <c r="F1" s="2"/>
      <c r="G1" s="2"/>
      <c r="H1" s="2"/>
    </row>
    <row r="2" spans="1:8" ht="24" customHeight="1">
      <c r="A2" s="200" t="s">
        <v>102</v>
      </c>
      <c r="B2" s="200"/>
      <c r="C2" s="200"/>
      <c r="D2" s="200"/>
      <c r="E2" s="200"/>
      <c r="F2" s="200"/>
      <c r="G2" s="200"/>
      <c r="H2" s="200"/>
    </row>
    <row r="3" spans="1:8" ht="15.75" thickBot="1">
      <c r="A3" s="5" t="s">
        <v>137</v>
      </c>
      <c r="B3" s="190" t="s">
        <v>137</v>
      </c>
      <c r="C3" s="6"/>
      <c r="D3" s="6"/>
      <c r="E3" s="6"/>
      <c r="F3" s="6"/>
      <c r="G3" s="6"/>
      <c r="H3" s="6"/>
    </row>
    <row r="4" spans="1:8" ht="32.25" customHeight="1" thickBot="1">
      <c r="A4" s="7" t="s">
        <v>6</v>
      </c>
      <c r="B4" s="7" t="s">
        <v>7</v>
      </c>
      <c r="C4" s="136" t="s">
        <v>103</v>
      </c>
      <c r="D4" s="135" t="s">
        <v>104</v>
      </c>
      <c r="E4" s="137" t="s">
        <v>105</v>
      </c>
      <c r="F4" s="134" t="s">
        <v>106</v>
      </c>
      <c r="G4" s="133" t="s">
        <v>107</v>
      </c>
      <c r="H4" s="170" t="s">
        <v>108</v>
      </c>
    </row>
    <row r="5" spans="1:8">
      <c r="A5" s="9" t="s">
        <v>48</v>
      </c>
      <c r="B5" s="10" t="s">
        <v>49</v>
      </c>
      <c r="C5" s="143">
        <f>ROUND((C9*100/C8),2)</f>
        <v>34.880000000000003</v>
      </c>
      <c r="D5" s="144">
        <f t="shared" ref="D5:H5" si="0">ROUND((D9*100/D8),2)</f>
        <v>27.91</v>
      </c>
      <c r="E5" s="144">
        <f t="shared" si="0"/>
        <v>28</v>
      </c>
      <c r="F5" s="144">
        <f t="shared" si="0"/>
        <v>30.34</v>
      </c>
      <c r="G5" s="144">
        <f t="shared" si="0"/>
        <v>54.55</v>
      </c>
      <c r="H5" s="144">
        <f t="shared" si="0"/>
        <v>81.819999999999993</v>
      </c>
    </row>
    <row r="6" spans="1:8">
      <c r="A6" s="14" t="s">
        <v>48</v>
      </c>
      <c r="B6" s="15" t="s">
        <v>50</v>
      </c>
      <c r="C6" s="146">
        <f t="shared" ref="C6:G6" si="1">ROUND((C10*100/C8),2)</f>
        <v>16.28</v>
      </c>
      <c r="D6" s="142">
        <f t="shared" si="1"/>
        <v>24.42</v>
      </c>
      <c r="E6" s="142">
        <f t="shared" si="1"/>
        <v>32</v>
      </c>
      <c r="F6" s="142">
        <f t="shared" si="1"/>
        <v>23.6</v>
      </c>
      <c r="G6" s="142">
        <f t="shared" si="1"/>
        <v>16.36</v>
      </c>
      <c r="H6" s="142">
        <f>ROUND((H10*100/H8),2)</f>
        <v>9.09</v>
      </c>
    </row>
    <row r="7" spans="1:8" ht="15.75" thickBot="1">
      <c r="A7" s="19" t="s">
        <v>48</v>
      </c>
      <c r="B7" s="20" t="s">
        <v>51</v>
      </c>
      <c r="C7" s="148">
        <f t="shared" ref="C7:H7" si="2">ROUND((C11*100/C8),2)</f>
        <v>48.84</v>
      </c>
      <c r="D7" s="149">
        <f t="shared" si="2"/>
        <v>47.67</v>
      </c>
      <c r="E7" s="149">
        <f t="shared" si="2"/>
        <v>40</v>
      </c>
      <c r="F7" s="149">
        <f t="shared" si="2"/>
        <v>46.07</v>
      </c>
      <c r="G7" s="149">
        <f t="shared" si="2"/>
        <v>29.09</v>
      </c>
      <c r="H7" s="149">
        <f t="shared" si="2"/>
        <v>9.09</v>
      </c>
    </row>
    <row r="8" spans="1:8">
      <c r="A8" s="21" t="s">
        <v>52</v>
      </c>
      <c r="B8" s="22" t="s">
        <v>53</v>
      </c>
      <c r="C8" s="185">
        <v>43</v>
      </c>
      <c r="D8" s="186">
        <v>86</v>
      </c>
      <c r="E8" s="186">
        <v>50</v>
      </c>
      <c r="F8" s="186">
        <v>89</v>
      </c>
      <c r="G8" s="186">
        <v>55</v>
      </c>
      <c r="H8" s="186">
        <v>66</v>
      </c>
    </row>
    <row r="9" spans="1:8">
      <c r="A9" s="24"/>
      <c r="B9" s="182" t="s">
        <v>49</v>
      </c>
      <c r="C9" s="25">
        <v>15</v>
      </c>
      <c r="D9" s="26">
        <v>24</v>
      </c>
      <c r="E9" s="26">
        <v>14</v>
      </c>
      <c r="F9" s="26">
        <v>27</v>
      </c>
      <c r="G9" s="26">
        <v>30</v>
      </c>
      <c r="H9" s="26">
        <v>54</v>
      </c>
    </row>
    <row r="10" spans="1:8">
      <c r="A10" s="24"/>
      <c r="B10" s="183" t="s">
        <v>50</v>
      </c>
      <c r="C10" s="25">
        <v>7</v>
      </c>
      <c r="D10" s="26">
        <v>21</v>
      </c>
      <c r="E10" s="26">
        <v>16</v>
      </c>
      <c r="F10" s="26">
        <v>21</v>
      </c>
      <c r="G10" s="26">
        <v>9</v>
      </c>
      <c r="H10" s="26">
        <v>6</v>
      </c>
    </row>
    <row r="11" spans="1:8" ht="15.75" thickBot="1">
      <c r="A11" s="78"/>
      <c r="B11" s="184" t="s">
        <v>51</v>
      </c>
      <c r="C11" s="29">
        <v>21</v>
      </c>
      <c r="D11" s="30">
        <v>41</v>
      </c>
      <c r="E11" s="30">
        <v>20</v>
      </c>
      <c r="F11" s="30">
        <v>41</v>
      </c>
      <c r="G11" s="30">
        <v>16</v>
      </c>
      <c r="H11" s="30">
        <v>6</v>
      </c>
    </row>
    <row r="12" spans="1:8" ht="15.75" thickBot="1">
      <c r="A12" s="1"/>
      <c r="B12" s="53" t="s">
        <v>136</v>
      </c>
      <c r="C12" s="1"/>
      <c r="D12" s="1"/>
      <c r="E12" s="1"/>
      <c r="F12" s="6"/>
      <c r="G12" s="6"/>
      <c r="H12" s="6"/>
    </row>
    <row r="13" spans="1:8" ht="23.25" thickBot="1">
      <c r="A13" s="7" t="s">
        <v>6</v>
      </c>
      <c r="B13" s="7" t="s">
        <v>7</v>
      </c>
      <c r="C13" s="136" t="s">
        <v>103</v>
      </c>
      <c r="D13" s="135" t="s">
        <v>104</v>
      </c>
      <c r="E13" s="137" t="s">
        <v>105</v>
      </c>
      <c r="F13" s="134" t="s">
        <v>106</v>
      </c>
      <c r="G13" s="133" t="s">
        <v>107</v>
      </c>
      <c r="H13" s="170" t="s">
        <v>108</v>
      </c>
    </row>
    <row r="14" spans="1:8">
      <c r="A14" s="36" t="s">
        <v>48</v>
      </c>
      <c r="B14" s="37" t="s">
        <v>49</v>
      </c>
      <c r="C14" s="161">
        <f>ROUND((C18*100/C17),2)</f>
        <v>32.43</v>
      </c>
      <c r="D14" s="162">
        <f t="shared" ref="D14:H14" si="3">ROUND((D18*100/D17),2)</f>
        <v>13.41</v>
      </c>
      <c r="E14" s="162">
        <f t="shared" si="3"/>
        <v>43.14</v>
      </c>
      <c r="F14" s="162">
        <f t="shared" si="3"/>
        <v>27.78</v>
      </c>
      <c r="G14" s="162">
        <f t="shared" si="3"/>
        <v>48.15</v>
      </c>
      <c r="H14" s="168">
        <f t="shared" si="3"/>
        <v>94.2</v>
      </c>
    </row>
    <row r="15" spans="1:8">
      <c r="A15" s="38" t="s">
        <v>48</v>
      </c>
      <c r="B15" s="39" t="s">
        <v>50</v>
      </c>
      <c r="C15" s="163">
        <f>ROUND((C19*100/C17),2)</f>
        <v>24.32</v>
      </c>
      <c r="D15" s="164">
        <f t="shared" ref="D15:H15" si="4">ROUND((D19*100/D17),2)</f>
        <v>31.71</v>
      </c>
      <c r="E15" s="164">
        <f t="shared" si="4"/>
        <v>29.41</v>
      </c>
      <c r="F15" s="164">
        <f t="shared" si="4"/>
        <v>23.33</v>
      </c>
      <c r="G15" s="164">
        <f t="shared" si="4"/>
        <v>16.670000000000002</v>
      </c>
      <c r="H15" s="169">
        <f t="shared" si="4"/>
        <v>2.9</v>
      </c>
    </row>
    <row r="16" spans="1:8" ht="15.75" thickBot="1">
      <c r="A16" s="58" t="s">
        <v>48</v>
      </c>
      <c r="B16" s="59" t="s">
        <v>51</v>
      </c>
      <c r="C16" s="104">
        <f>ROUND((C20*100/C17),2)</f>
        <v>43.24</v>
      </c>
      <c r="D16" s="105">
        <f t="shared" ref="D16:H16" si="5">ROUND((D20*100/D17),2)</f>
        <v>54.88</v>
      </c>
      <c r="E16" s="105">
        <f t="shared" si="5"/>
        <v>27.45</v>
      </c>
      <c r="F16" s="105">
        <f t="shared" si="5"/>
        <v>48.89</v>
      </c>
      <c r="G16" s="105">
        <f t="shared" si="5"/>
        <v>35.19</v>
      </c>
      <c r="H16" s="106">
        <f t="shared" si="5"/>
        <v>2.9</v>
      </c>
    </row>
    <row r="17" spans="1:8">
      <c r="A17" s="21" t="s">
        <v>52</v>
      </c>
      <c r="B17" s="22" t="s">
        <v>53</v>
      </c>
      <c r="C17" s="171">
        <v>37</v>
      </c>
      <c r="D17" s="172">
        <v>82</v>
      </c>
      <c r="E17" s="172">
        <v>51</v>
      </c>
      <c r="F17" s="172">
        <v>90</v>
      </c>
      <c r="G17" s="172">
        <v>54</v>
      </c>
      <c r="H17" s="173">
        <v>69</v>
      </c>
    </row>
    <row r="18" spans="1:8">
      <c r="A18" s="24"/>
      <c r="B18" s="42" t="s">
        <v>49</v>
      </c>
      <c r="C18" s="63">
        <v>12</v>
      </c>
      <c r="D18" s="64">
        <v>11</v>
      </c>
      <c r="E18" s="64">
        <v>22</v>
      </c>
      <c r="F18" s="64">
        <v>25</v>
      </c>
      <c r="G18" s="64">
        <v>26</v>
      </c>
      <c r="H18" s="65">
        <v>65</v>
      </c>
    </row>
    <row r="19" spans="1:8">
      <c r="A19" s="24"/>
      <c r="B19" s="47" t="s">
        <v>50</v>
      </c>
      <c r="C19" s="63">
        <v>9</v>
      </c>
      <c r="D19" s="64">
        <v>26</v>
      </c>
      <c r="E19" s="64">
        <v>15</v>
      </c>
      <c r="F19" s="64">
        <v>21</v>
      </c>
      <c r="G19" s="64">
        <v>9</v>
      </c>
      <c r="H19" s="65">
        <v>2</v>
      </c>
    </row>
    <row r="20" spans="1:8" ht="15.75" thickBot="1">
      <c r="A20" s="78"/>
      <c r="B20" s="79" t="s">
        <v>51</v>
      </c>
      <c r="C20" s="66">
        <v>16</v>
      </c>
      <c r="D20" s="67">
        <v>45</v>
      </c>
      <c r="E20" s="67">
        <v>14</v>
      </c>
      <c r="F20" s="67">
        <v>44</v>
      </c>
      <c r="G20" s="67">
        <v>19</v>
      </c>
      <c r="H20" s="68">
        <v>2</v>
      </c>
    </row>
    <row r="22" spans="1:8" ht="15.75" thickBot="1">
      <c r="B22" s="117" t="s">
        <v>135</v>
      </c>
    </row>
    <row r="23" spans="1:8">
      <c r="A23" s="130" t="s">
        <v>48</v>
      </c>
      <c r="B23" s="127" t="s">
        <v>49</v>
      </c>
      <c r="C23" s="194">
        <f>C14-C5</f>
        <v>-2.4500000000000028</v>
      </c>
      <c r="D23" s="175">
        <f t="shared" ref="D23:H23" si="6">D14-D5</f>
        <v>-14.5</v>
      </c>
      <c r="E23" s="162">
        <f t="shared" si="6"/>
        <v>15.14</v>
      </c>
      <c r="F23" s="175">
        <f>F14-F5</f>
        <v>-2.5599999999999987</v>
      </c>
      <c r="G23" s="175">
        <f t="shared" si="6"/>
        <v>-6.3999999999999986</v>
      </c>
      <c r="H23" s="168">
        <f t="shared" si="6"/>
        <v>12.38000000000001</v>
      </c>
    </row>
    <row r="24" spans="1:8">
      <c r="A24" s="131" t="s">
        <v>48</v>
      </c>
      <c r="B24" s="128" t="s">
        <v>50</v>
      </c>
      <c r="C24" s="163">
        <f>C15-C6</f>
        <v>8.0399999999999991</v>
      </c>
      <c r="D24" s="164">
        <f t="shared" ref="D24:H24" si="7">D15-D6</f>
        <v>7.2899999999999991</v>
      </c>
      <c r="E24" s="164">
        <f t="shared" si="7"/>
        <v>-2.59</v>
      </c>
      <c r="F24" s="164">
        <f t="shared" si="7"/>
        <v>-0.27000000000000313</v>
      </c>
      <c r="G24" s="164">
        <f t="shared" si="7"/>
        <v>0.31000000000000227</v>
      </c>
      <c r="H24" s="169">
        <f t="shared" si="7"/>
        <v>-6.1899999999999995</v>
      </c>
    </row>
    <row r="25" spans="1:8" ht="15.75" thickBot="1">
      <c r="A25" s="132" t="s">
        <v>48</v>
      </c>
      <c r="B25" s="129" t="s">
        <v>51</v>
      </c>
      <c r="C25" s="104">
        <f>C16-C7</f>
        <v>-5.6000000000000014</v>
      </c>
      <c r="D25" s="176">
        <f t="shared" ref="D25:H25" si="8">D16-D7</f>
        <v>7.2100000000000009</v>
      </c>
      <c r="E25" s="105">
        <f t="shared" si="8"/>
        <v>-12.55</v>
      </c>
      <c r="F25" s="176">
        <f t="shared" si="8"/>
        <v>2.8200000000000003</v>
      </c>
      <c r="G25" s="176">
        <f>G16-G7</f>
        <v>6.0999999999999979</v>
      </c>
      <c r="H25" s="106">
        <f t="shared" si="8"/>
        <v>-6.1899999999999995</v>
      </c>
    </row>
  </sheetData>
  <mergeCells count="1">
    <mergeCell ref="A2:H2"/>
  </mergeCells>
  <conditionalFormatting sqref="D13:F13">
    <cfRule type="cellIs" priority="17" stopIfTrue="1" operator="greaterThanOrEqual">
      <formula>100</formula>
    </cfRule>
    <cfRule type="cellIs" dxfId="8" priority="18" stopIfTrue="1" operator="greaterThanOrEqual">
      <formula>100</formula>
    </cfRule>
  </conditionalFormatting>
  <conditionalFormatting sqref="C14:H16">
    <cfRule type="cellIs" priority="15" stopIfTrue="1" operator="greaterThanOrEqual">
      <formula>100</formula>
    </cfRule>
    <cfRule type="cellIs" dxfId="7" priority="16" stopIfTrue="1" operator="greaterThanOrEqual">
      <formula>100</formula>
    </cfRule>
  </conditionalFormatting>
  <conditionalFormatting sqref="C23:H25">
    <cfRule type="cellIs" priority="9" stopIfTrue="1" operator="greaterThanOrEqual">
      <formula>100</formula>
    </cfRule>
    <cfRule type="cellIs" dxfId="6" priority="10" stopIfTrue="1" operator="greaterThanOrEqual">
      <formula>100</formula>
    </cfRule>
  </conditionalFormatting>
  <conditionalFormatting sqref="D4:F4">
    <cfRule type="cellIs" priority="1" stopIfTrue="1" operator="greaterThanOrEqual">
      <formula>100</formula>
    </cfRule>
    <cfRule type="cellIs" dxfId="5" priority="2" stopIfTrue="1" operator="greaterThanOrEqual">
      <formula>100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workbookViewId="0">
      <selection activeCell="Y11" sqref="Y11"/>
    </sheetView>
  </sheetViews>
  <sheetFormatPr defaultRowHeight="15"/>
  <cols>
    <col min="1" max="1" width="24.7109375" customWidth="1"/>
    <col min="2" max="2" width="13.42578125" customWidth="1"/>
    <col min="3" max="20" width="5" customWidth="1"/>
    <col min="21" max="21" width="6" customWidth="1"/>
    <col min="22" max="22" width="5" customWidth="1"/>
  </cols>
  <sheetData>
    <row r="1" spans="1:22" ht="15.75">
      <c r="A1" s="202" t="s">
        <v>109</v>
      </c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</row>
    <row r="2" spans="1:22" ht="15.75" thickBot="1">
      <c r="A2" s="5" t="s">
        <v>137</v>
      </c>
      <c r="B2" s="190"/>
      <c r="C2" s="6"/>
      <c r="D2" s="6"/>
      <c r="E2" s="6"/>
      <c r="F2" s="6"/>
      <c r="G2" s="6"/>
      <c r="H2" s="6"/>
    </row>
    <row r="3" spans="1:22" ht="156" customHeight="1" thickBot="1">
      <c r="A3" s="7" t="s">
        <v>6</v>
      </c>
      <c r="B3" s="7" t="s">
        <v>7</v>
      </c>
      <c r="C3" s="101" t="s">
        <v>110</v>
      </c>
      <c r="D3" s="121" t="s">
        <v>111</v>
      </c>
      <c r="E3" s="121" t="s">
        <v>112</v>
      </c>
      <c r="F3" s="123" t="s">
        <v>113</v>
      </c>
      <c r="G3" s="123" t="s">
        <v>114</v>
      </c>
      <c r="H3" s="123" t="s">
        <v>115</v>
      </c>
      <c r="I3" s="123" t="s">
        <v>116</v>
      </c>
      <c r="J3" s="123" t="s">
        <v>117</v>
      </c>
      <c r="K3" s="123" t="s">
        <v>118</v>
      </c>
      <c r="L3" s="123" t="s">
        <v>119</v>
      </c>
      <c r="M3" s="123" t="s">
        <v>120</v>
      </c>
      <c r="N3" s="102" t="s">
        <v>121</v>
      </c>
      <c r="O3" s="123" t="s">
        <v>122</v>
      </c>
      <c r="P3" s="123" t="s">
        <v>123</v>
      </c>
      <c r="Q3" s="123" t="s">
        <v>124</v>
      </c>
      <c r="R3" s="102" t="s">
        <v>125</v>
      </c>
      <c r="S3" s="123" t="s">
        <v>126</v>
      </c>
      <c r="T3" s="123" t="s">
        <v>127</v>
      </c>
      <c r="U3" s="123" t="s">
        <v>128</v>
      </c>
      <c r="V3" s="103" t="s">
        <v>129</v>
      </c>
    </row>
    <row r="4" spans="1:22">
      <c r="A4" s="9" t="s">
        <v>48</v>
      </c>
      <c r="B4" s="10" t="s">
        <v>49</v>
      </c>
      <c r="C4" s="143">
        <f>ROUND((C8*100/C7),2)</f>
        <v>100</v>
      </c>
      <c r="D4" s="144">
        <f t="shared" ref="D4:H4" si="0">ROUND((D8*100/D7),2)</f>
        <v>20</v>
      </c>
      <c r="E4" s="144">
        <f t="shared" si="0"/>
        <v>25</v>
      </c>
      <c r="F4" s="144">
        <f t="shared" si="0"/>
        <v>27.59</v>
      </c>
      <c r="G4" s="144">
        <f t="shared" si="0"/>
        <v>40</v>
      </c>
      <c r="H4" s="144">
        <f t="shared" si="0"/>
        <v>100</v>
      </c>
      <c r="I4" s="144">
        <f t="shared" ref="I4:V4" si="1">ROUND((I8*100/I7),2)</f>
        <v>44.44</v>
      </c>
      <c r="J4" s="144">
        <f t="shared" si="1"/>
        <v>43.59</v>
      </c>
      <c r="K4" s="144">
        <f t="shared" si="1"/>
        <v>28</v>
      </c>
      <c r="L4" s="144">
        <f t="shared" si="1"/>
        <v>22.22</v>
      </c>
      <c r="M4" s="144">
        <f t="shared" si="1"/>
        <v>33.33</v>
      </c>
      <c r="N4" s="144">
        <f t="shared" si="1"/>
        <v>30.77</v>
      </c>
      <c r="O4" s="144">
        <f t="shared" si="1"/>
        <v>46.15</v>
      </c>
      <c r="P4" s="144">
        <f t="shared" si="1"/>
        <v>52.38</v>
      </c>
      <c r="Q4" s="144">
        <f t="shared" si="1"/>
        <v>33.33</v>
      </c>
      <c r="R4" s="144">
        <f t="shared" si="1"/>
        <v>46.34</v>
      </c>
      <c r="S4" s="144">
        <f t="shared" si="1"/>
        <v>0</v>
      </c>
      <c r="T4" s="144">
        <f t="shared" si="1"/>
        <v>0</v>
      </c>
      <c r="U4" s="144">
        <f t="shared" si="1"/>
        <v>100</v>
      </c>
      <c r="V4" s="144">
        <f t="shared" si="1"/>
        <v>83.87</v>
      </c>
    </row>
    <row r="5" spans="1:22">
      <c r="A5" s="14" t="s">
        <v>48</v>
      </c>
      <c r="B5" s="15" t="s">
        <v>50</v>
      </c>
      <c r="C5" s="146">
        <f t="shared" ref="C5:G5" si="2">ROUND((C9*100/C7),2)</f>
        <v>0</v>
      </c>
      <c r="D5" s="142">
        <f t="shared" si="2"/>
        <v>40</v>
      </c>
      <c r="E5" s="142">
        <f t="shared" si="2"/>
        <v>25</v>
      </c>
      <c r="F5" s="142">
        <f t="shared" si="2"/>
        <v>17.239999999999998</v>
      </c>
      <c r="G5" s="142">
        <f t="shared" si="2"/>
        <v>40</v>
      </c>
      <c r="H5" s="142">
        <f>ROUND((H9*100/H7),2)</f>
        <v>0</v>
      </c>
      <c r="I5" s="142">
        <f t="shared" ref="I5:V5" si="3">ROUND((I9*100/I7),2)</f>
        <v>33.33</v>
      </c>
      <c r="J5" s="142">
        <f t="shared" si="3"/>
        <v>17.95</v>
      </c>
      <c r="K5" s="142">
        <f t="shared" si="3"/>
        <v>20</v>
      </c>
      <c r="L5" s="142">
        <f t="shared" si="3"/>
        <v>0</v>
      </c>
      <c r="M5" s="142">
        <f t="shared" si="3"/>
        <v>16.670000000000002</v>
      </c>
      <c r="N5" s="142">
        <f t="shared" si="3"/>
        <v>15.38</v>
      </c>
      <c r="O5" s="142">
        <f t="shared" si="3"/>
        <v>7.69</v>
      </c>
      <c r="P5" s="142">
        <f t="shared" si="3"/>
        <v>28.57</v>
      </c>
      <c r="Q5" s="142">
        <f t="shared" si="3"/>
        <v>0</v>
      </c>
      <c r="R5" s="142">
        <f t="shared" si="3"/>
        <v>19.510000000000002</v>
      </c>
      <c r="S5" s="142">
        <f t="shared" si="3"/>
        <v>0</v>
      </c>
      <c r="T5" s="142">
        <f t="shared" si="3"/>
        <v>66.67</v>
      </c>
      <c r="U5" s="142">
        <f t="shared" si="3"/>
        <v>0</v>
      </c>
      <c r="V5" s="142">
        <f t="shared" si="3"/>
        <v>3.23</v>
      </c>
    </row>
    <row r="6" spans="1:22" ht="15.75" thickBot="1">
      <c r="A6" s="19" t="s">
        <v>48</v>
      </c>
      <c r="B6" s="20" t="s">
        <v>51</v>
      </c>
      <c r="C6" s="148">
        <f t="shared" ref="C6:H6" si="4">ROUND((C10*100/C7),2)</f>
        <v>0</v>
      </c>
      <c r="D6" s="149">
        <f t="shared" si="4"/>
        <v>40</v>
      </c>
      <c r="E6" s="149">
        <f>ROUND((E10*100/E7),2)</f>
        <v>50</v>
      </c>
      <c r="F6" s="149">
        <f t="shared" si="4"/>
        <v>55.17</v>
      </c>
      <c r="G6" s="149">
        <f t="shared" si="4"/>
        <v>20</v>
      </c>
      <c r="H6" s="149">
        <f t="shared" si="4"/>
        <v>0</v>
      </c>
      <c r="I6" s="149">
        <f t="shared" ref="I6" si="5">ROUND((I10*100/I7),2)</f>
        <v>22.22</v>
      </c>
      <c r="J6" s="149">
        <f t="shared" ref="J6" si="6">ROUND((J10*100/J7),2)</f>
        <v>38.46</v>
      </c>
      <c r="K6" s="149">
        <f t="shared" ref="K6" si="7">ROUND((K10*100/K7),2)</f>
        <v>52</v>
      </c>
      <c r="L6" s="195">
        <f t="shared" ref="L6" si="8">ROUND((L10*100/L7),2)</f>
        <v>77.78</v>
      </c>
      <c r="M6" s="149">
        <f t="shared" ref="M6" si="9">ROUND((M10*100/M7),2)</f>
        <v>50</v>
      </c>
      <c r="N6" s="149">
        <f t="shared" ref="N6" si="10">ROUND((N10*100/N7),2)</f>
        <v>53.85</v>
      </c>
      <c r="O6" s="149">
        <f t="shared" ref="O6" si="11">ROUND((O10*100/O7),2)</f>
        <v>46.15</v>
      </c>
      <c r="P6" s="149">
        <f t="shared" ref="P6" si="12">ROUND((P10*100/P7),2)</f>
        <v>19.05</v>
      </c>
      <c r="Q6" s="149">
        <f t="shared" ref="Q6" si="13">ROUND((Q10*100/Q7),2)</f>
        <v>66.67</v>
      </c>
      <c r="R6" s="149">
        <f t="shared" ref="R6" si="14">ROUND((R10*100/R7),2)</f>
        <v>34.15</v>
      </c>
      <c r="S6" s="195">
        <f t="shared" ref="S6" si="15">ROUND((S10*100/S7),2)</f>
        <v>100</v>
      </c>
      <c r="T6" s="149">
        <f t="shared" ref="T6" si="16">ROUND((T10*100/T7),2)</f>
        <v>33.33</v>
      </c>
      <c r="U6" s="149">
        <f t="shared" ref="U6" si="17">ROUND((U10*100/U7),2)</f>
        <v>0</v>
      </c>
      <c r="V6" s="149">
        <f>ROUND((V10*100/V7),2)</f>
        <v>12.9</v>
      </c>
    </row>
    <row r="7" spans="1:22">
      <c r="A7" s="21" t="s">
        <v>52</v>
      </c>
      <c r="B7" s="22" t="s">
        <v>53</v>
      </c>
      <c r="C7" s="185">
        <v>23</v>
      </c>
      <c r="D7" s="186">
        <v>5</v>
      </c>
      <c r="E7" s="186">
        <v>4</v>
      </c>
      <c r="F7" s="186">
        <v>29</v>
      </c>
      <c r="G7" s="186">
        <v>5</v>
      </c>
      <c r="H7" s="186">
        <v>3</v>
      </c>
      <c r="I7" s="186">
        <v>9</v>
      </c>
      <c r="J7" s="186">
        <v>39</v>
      </c>
      <c r="K7" s="186">
        <v>25</v>
      </c>
      <c r="L7" s="186">
        <v>9</v>
      </c>
      <c r="M7" s="186">
        <v>12</v>
      </c>
      <c r="N7" s="186">
        <v>13</v>
      </c>
      <c r="O7" s="186">
        <v>39</v>
      </c>
      <c r="P7" s="186">
        <v>21</v>
      </c>
      <c r="Q7" s="186">
        <v>9</v>
      </c>
      <c r="R7" s="186">
        <v>41</v>
      </c>
      <c r="S7" s="186">
        <v>2</v>
      </c>
      <c r="T7" s="186">
        <v>3</v>
      </c>
      <c r="U7" s="186">
        <v>1</v>
      </c>
      <c r="V7" s="186">
        <v>62</v>
      </c>
    </row>
    <row r="8" spans="1:22">
      <c r="A8" s="24"/>
      <c r="B8" s="182" t="s">
        <v>49</v>
      </c>
      <c r="C8" s="25">
        <v>23</v>
      </c>
      <c r="D8" s="26">
        <v>1</v>
      </c>
      <c r="E8" s="26">
        <v>1</v>
      </c>
      <c r="F8" s="26">
        <v>8</v>
      </c>
      <c r="G8" s="26">
        <v>2</v>
      </c>
      <c r="H8" s="26">
        <v>3</v>
      </c>
      <c r="I8" s="26">
        <v>4</v>
      </c>
      <c r="J8" s="26">
        <v>17</v>
      </c>
      <c r="K8" s="26">
        <v>7</v>
      </c>
      <c r="L8" s="26">
        <v>2</v>
      </c>
      <c r="M8" s="26">
        <v>4</v>
      </c>
      <c r="N8" s="26">
        <v>4</v>
      </c>
      <c r="O8" s="26">
        <v>18</v>
      </c>
      <c r="P8" s="26">
        <v>11</v>
      </c>
      <c r="Q8" s="26">
        <v>3</v>
      </c>
      <c r="R8" s="26">
        <v>19</v>
      </c>
      <c r="S8" s="26">
        <v>0</v>
      </c>
      <c r="T8" s="26">
        <v>0</v>
      </c>
      <c r="U8" s="26">
        <v>1</v>
      </c>
      <c r="V8" s="26">
        <v>52</v>
      </c>
    </row>
    <row r="9" spans="1:22">
      <c r="A9" s="24"/>
      <c r="B9" s="183" t="s">
        <v>50</v>
      </c>
      <c r="C9" s="25">
        <v>0</v>
      </c>
      <c r="D9" s="26">
        <v>2</v>
      </c>
      <c r="E9" s="26">
        <v>1</v>
      </c>
      <c r="F9" s="26">
        <v>5</v>
      </c>
      <c r="G9" s="26">
        <v>2</v>
      </c>
      <c r="H9" s="26">
        <v>0</v>
      </c>
      <c r="I9" s="26">
        <v>3</v>
      </c>
      <c r="J9" s="26">
        <v>7</v>
      </c>
      <c r="K9" s="26">
        <v>5</v>
      </c>
      <c r="L9" s="26">
        <v>0</v>
      </c>
      <c r="M9" s="26">
        <v>2</v>
      </c>
      <c r="N9" s="26">
        <v>2</v>
      </c>
      <c r="O9" s="26">
        <v>3</v>
      </c>
      <c r="P9" s="26">
        <v>6</v>
      </c>
      <c r="Q9" s="26">
        <v>0</v>
      </c>
      <c r="R9" s="26">
        <v>8</v>
      </c>
      <c r="S9" s="26">
        <v>0</v>
      </c>
      <c r="T9" s="26">
        <v>2</v>
      </c>
      <c r="U9" s="26">
        <v>0</v>
      </c>
      <c r="V9" s="26">
        <v>2</v>
      </c>
    </row>
    <row r="10" spans="1:22" ht="15.75" thickBot="1">
      <c r="A10" s="78"/>
      <c r="B10" s="184" t="s">
        <v>51</v>
      </c>
      <c r="C10" s="29">
        <v>0</v>
      </c>
      <c r="D10" s="30">
        <v>2</v>
      </c>
      <c r="E10" s="30">
        <v>2</v>
      </c>
      <c r="F10" s="30">
        <v>16</v>
      </c>
      <c r="G10" s="30">
        <v>1</v>
      </c>
      <c r="H10" s="30">
        <v>0</v>
      </c>
      <c r="I10" s="30">
        <v>2</v>
      </c>
      <c r="J10" s="30">
        <v>15</v>
      </c>
      <c r="K10" s="30">
        <v>13</v>
      </c>
      <c r="L10" s="30">
        <v>7</v>
      </c>
      <c r="M10" s="30">
        <v>6</v>
      </c>
      <c r="N10" s="30">
        <v>7</v>
      </c>
      <c r="O10" s="30">
        <v>18</v>
      </c>
      <c r="P10" s="30">
        <v>4</v>
      </c>
      <c r="Q10" s="30">
        <v>6</v>
      </c>
      <c r="R10" s="30">
        <v>14</v>
      </c>
      <c r="S10" s="30">
        <v>2</v>
      </c>
      <c r="T10" s="30">
        <v>1</v>
      </c>
      <c r="U10" s="30">
        <v>0</v>
      </c>
      <c r="V10" s="30">
        <v>8</v>
      </c>
    </row>
    <row r="11" spans="1:22" ht="15.75" thickBot="1">
      <c r="A11" s="5" t="s">
        <v>136</v>
      </c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24.5" customHeight="1" thickBot="1">
      <c r="A12" s="7" t="s">
        <v>6</v>
      </c>
      <c r="B12" s="7" t="s">
        <v>7</v>
      </c>
      <c r="C12" s="101" t="s">
        <v>110</v>
      </c>
      <c r="D12" s="34" t="s">
        <v>111</v>
      </c>
      <c r="E12" s="34" t="s">
        <v>112</v>
      </c>
      <c r="F12" s="35" t="s">
        <v>113</v>
      </c>
      <c r="G12" s="35" t="s">
        <v>114</v>
      </c>
      <c r="H12" s="35" t="s">
        <v>115</v>
      </c>
      <c r="I12" s="35" t="s">
        <v>116</v>
      </c>
      <c r="J12" s="35" t="s">
        <v>117</v>
      </c>
      <c r="K12" s="35" t="s">
        <v>118</v>
      </c>
      <c r="L12" s="35" t="s">
        <v>119</v>
      </c>
      <c r="M12" s="35" t="s">
        <v>120</v>
      </c>
      <c r="N12" s="102" t="s">
        <v>121</v>
      </c>
      <c r="O12" s="35" t="s">
        <v>122</v>
      </c>
      <c r="P12" s="35" t="s">
        <v>123</v>
      </c>
      <c r="Q12" s="35" t="s">
        <v>124</v>
      </c>
      <c r="R12" s="102" t="s">
        <v>125</v>
      </c>
      <c r="S12" s="35" t="s">
        <v>126</v>
      </c>
      <c r="T12" s="35" t="s">
        <v>127</v>
      </c>
      <c r="U12" s="35" t="s">
        <v>128</v>
      </c>
      <c r="V12" s="103" t="s">
        <v>129</v>
      </c>
    </row>
    <row r="13" spans="1:22">
      <c r="A13" s="36" t="s">
        <v>48</v>
      </c>
      <c r="B13" s="37" t="s">
        <v>49</v>
      </c>
      <c r="C13" s="155">
        <f>ROUND((C17*100/C16),2)</f>
        <v>100</v>
      </c>
      <c r="D13" s="156">
        <f t="shared" ref="D13:U13" si="18">ROUND((D17*100/D16),2)</f>
        <v>20</v>
      </c>
      <c r="E13" s="156">
        <f t="shared" si="18"/>
        <v>25</v>
      </c>
      <c r="F13" s="156">
        <f t="shared" si="18"/>
        <v>27.59</v>
      </c>
      <c r="G13" s="156">
        <f t="shared" si="18"/>
        <v>40</v>
      </c>
      <c r="H13" s="156">
        <f t="shared" si="18"/>
        <v>100</v>
      </c>
      <c r="I13" s="156">
        <f t="shared" si="18"/>
        <v>62.5</v>
      </c>
      <c r="J13" s="156">
        <f t="shared" si="18"/>
        <v>46.34</v>
      </c>
      <c r="K13" s="156">
        <f t="shared" si="18"/>
        <v>30.77</v>
      </c>
      <c r="L13" s="156">
        <f t="shared" si="18"/>
        <v>11.11</v>
      </c>
      <c r="M13" s="156">
        <f t="shared" si="18"/>
        <v>30.77</v>
      </c>
      <c r="N13" s="156">
        <f t="shared" si="18"/>
        <v>15.38</v>
      </c>
      <c r="O13" s="156">
        <f t="shared" si="18"/>
        <v>38.46</v>
      </c>
      <c r="P13" s="156">
        <f t="shared" si="18"/>
        <v>57.14</v>
      </c>
      <c r="Q13" s="156">
        <f t="shared" si="18"/>
        <v>72.73</v>
      </c>
      <c r="R13" s="156">
        <f t="shared" si="18"/>
        <v>53.49</v>
      </c>
      <c r="S13" s="156">
        <f t="shared" si="18"/>
        <v>50</v>
      </c>
      <c r="T13" s="156">
        <f t="shared" si="18"/>
        <v>0</v>
      </c>
      <c r="U13" s="156">
        <f t="shared" si="18"/>
        <v>100</v>
      </c>
      <c r="V13" s="157">
        <f>ROUND((V17*100/V16),2)</f>
        <v>87.5</v>
      </c>
    </row>
    <row r="14" spans="1:22">
      <c r="A14" s="38" t="s">
        <v>48</v>
      </c>
      <c r="B14" s="39" t="s">
        <v>50</v>
      </c>
      <c r="C14" s="158">
        <f>ROUND((C18*100/C16),2)</f>
        <v>0</v>
      </c>
      <c r="D14" s="159">
        <f t="shared" ref="D14:V14" si="19">ROUND((D18*100/D16),2)</f>
        <v>0</v>
      </c>
      <c r="E14" s="159">
        <f t="shared" si="19"/>
        <v>0</v>
      </c>
      <c r="F14" s="159">
        <f t="shared" si="19"/>
        <v>17.239999999999998</v>
      </c>
      <c r="G14" s="159">
        <f t="shared" si="19"/>
        <v>20</v>
      </c>
      <c r="H14" s="159">
        <f t="shared" si="19"/>
        <v>0</v>
      </c>
      <c r="I14" s="159">
        <f t="shared" si="19"/>
        <v>25</v>
      </c>
      <c r="J14" s="159">
        <f t="shared" si="19"/>
        <v>29.27</v>
      </c>
      <c r="K14" s="159">
        <f t="shared" si="19"/>
        <v>23.08</v>
      </c>
      <c r="L14" s="159">
        <f t="shared" si="19"/>
        <v>0</v>
      </c>
      <c r="M14" s="159">
        <f t="shared" si="19"/>
        <v>38.46</v>
      </c>
      <c r="N14" s="159">
        <f t="shared" si="19"/>
        <v>30.77</v>
      </c>
      <c r="O14" s="159">
        <f t="shared" si="19"/>
        <v>30.77</v>
      </c>
      <c r="P14" s="159">
        <f t="shared" si="19"/>
        <v>33.33</v>
      </c>
      <c r="Q14" s="159">
        <f t="shared" si="19"/>
        <v>9.09</v>
      </c>
      <c r="R14" s="159">
        <f t="shared" si="19"/>
        <v>25.58</v>
      </c>
      <c r="S14" s="159">
        <f t="shared" si="19"/>
        <v>0</v>
      </c>
      <c r="T14" s="159">
        <f t="shared" si="19"/>
        <v>33.33</v>
      </c>
      <c r="U14" s="159">
        <f t="shared" si="19"/>
        <v>0</v>
      </c>
      <c r="V14" s="160">
        <f t="shared" si="19"/>
        <v>7.81</v>
      </c>
    </row>
    <row r="15" spans="1:22" ht="15.75" thickBot="1">
      <c r="A15" s="58" t="s">
        <v>48</v>
      </c>
      <c r="B15" s="59" t="s">
        <v>51</v>
      </c>
      <c r="C15" s="84">
        <f>ROUND((C19*100/C16),2)</f>
        <v>0</v>
      </c>
      <c r="D15" s="198">
        <f t="shared" ref="D15:V15" si="20">ROUND((D19*100/D16),2)</f>
        <v>80</v>
      </c>
      <c r="E15" s="198">
        <f t="shared" si="20"/>
        <v>75</v>
      </c>
      <c r="F15" s="85">
        <f t="shared" si="20"/>
        <v>55.17</v>
      </c>
      <c r="G15" s="85">
        <f t="shared" si="20"/>
        <v>40</v>
      </c>
      <c r="H15" s="85">
        <f t="shared" si="20"/>
        <v>0</v>
      </c>
      <c r="I15" s="85">
        <f t="shared" si="20"/>
        <v>12.5</v>
      </c>
      <c r="J15" s="85">
        <f t="shared" si="20"/>
        <v>24.39</v>
      </c>
      <c r="K15" s="85">
        <f t="shared" si="20"/>
        <v>46.15</v>
      </c>
      <c r="L15" s="198">
        <f t="shared" si="20"/>
        <v>88.89</v>
      </c>
      <c r="M15" s="85">
        <f t="shared" si="20"/>
        <v>30.77</v>
      </c>
      <c r="N15" s="85">
        <f t="shared" si="20"/>
        <v>53.85</v>
      </c>
      <c r="O15" s="85">
        <f t="shared" si="20"/>
        <v>30.77</v>
      </c>
      <c r="P15" s="85">
        <f t="shared" si="20"/>
        <v>9.52</v>
      </c>
      <c r="Q15" s="85">
        <f t="shared" si="20"/>
        <v>18.18</v>
      </c>
      <c r="R15" s="85">
        <f t="shared" si="20"/>
        <v>20.93</v>
      </c>
      <c r="S15" s="85">
        <f t="shared" si="20"/>
        <v>50</v>
      </c>
      <c r="T15" s="85">
        <f t="shared" si="20"/>
        <v>66.67</v>
      </c>
      <c r="U15" s="85">
        <f t="shared" si="20"/>
        <v>0</v>
      </c>
      <c r="V15" s="86">
        <f t="shared" si="20"/>
        <v>4.6900000000000004</v>
      </c>
    </row>
    <row r="16" spans="1:22">
      <c r="A16" s="21" t="s">
        <v>52</v>
      </c>
      <c r="B16" s="110" t="s">
        <v>53</v>
      </c>
      <c r="C16" s="80">
        <v>23</v>
      </c>
      <c r="D16" s="81">
        <v>5</v>
      </c>
      <c r="E16" s="81">
        <v>4</v>
      </c>
      <c r="F16" s="81">
        <v>29</v>
      </c>
      <c r="G16" s="81">
        <v>5</v>
      </c>
      <c r="H16" s="81">
        <v>3</v>
      </c>
      <c r="I16" s="81">
        <v>8</v>
      </c>
      <c r="J16" s="81">
        <v>41</v>
      </c>
      <c r="K16" s="81">
        <v>26</v>
      </c>
      <c r="L16" s="81">
        <v>9</v>
      </c>
      <c r="M16" s="81">
        <v>13</v>
      </c>
      <c r="N16" s="81">
        <v>13</v>
      </c>
      <c r="O16" s="81">
        <v>39</v>
      </c>
      <c r="P16" s="81">
        <v>21</v>
      </c>
      <c r="Q16" s="81">
        <v>11</v>
      </c>
      <c r="R16" s="81">
        <v>43</v>
      </c>
      <c r="S16" s="81">
        <v>2</v>
      </c>
      <c r="T16" s="81">
        <v>3</v>
      </c>
      <c r="U16" s="81">
        <v>1</v>
      </c>
      <c r="V16" s="83">
        <v>64</v>
      </c>
    </row>
    <row r="17" spans="1:22">
      <c r="A17" s="24"/>
      <c r="B17" s="111" t="s">
        <v>49</v>
      </c>
      <c r="C17" s="43">
        <v>23</v>
      </c>
      <c r="D17" s="44">
        <v>1</v>
      </c>
      <c r="E17" s="44">
        <v>1</v>
      </c>
      <c r="F17" s="44">
        <v>8</v>
      </c>
      <c r="G17" s="44">
        <v>2</v>
      </c>
      <c r="H17" s="44">
        <v>3</v>
      </c>
      <c r="I17" s="44">
        <v>5</v>
      </c>
      <c r="J17" s="44">
        <v>19</v>
      </c>
      <c r="K17" s="44">
        <v>8</v>
      </c>
      <c r="L17" s="44">
        <v>1</v>
      </c>
      <c r="M17" s="44">
        <v>4</v>
      </c>
      <c r="N17" s="44">
        <v>2</v>
      </c>
      <c r="O17" s="44">
        <v>15</v>
      </c>
      <c r="P17" s="44">
        <v>12</v>
      </c>
      <c r="Q17" s="44">
        <v>8</v>
      </c>
      <c r="R17" s="44">
        <v>23</v>
      </c>
      <c r="S17" s="44">
        <v>1</v>
      </c>
      <c r="T17" s="44">
        <v>0</v>
      </c>
      <c r="U17" s="44">
        <v>1</v>
      </c>
      <c r="V17" s="46">
        <v>56</v>
      </c>
    </row>
    <row r="18" spans="1:22">
      <c r="A18" s="24"/>
      <c r="B18" s="112" t="s">
        <v>50</v>
      </c>
      <c r="C18" s="43">
        <v>0</v>
      </c>
      <c r="D18" s="44">
        <v>0</v>
      </c>
      <c r="E18" s="44">
        <v>0</v>
      </c>
      <c r="F18" s="44">
        <v>5</v>
      </c>
      <c r="G18" s="44">
        <v>1</v>
      </c>
      <c r="H18" s="44">
        <v>0</v>
      </c>
      <c r="I18" s="44">
        <v>2</v>
      </c>
      <c r="J18" s="44">
        <v>12</v>
      </c>
      <c r="K18" s="44">
        <v>6</v>
      </c>
      <c r="L18" s="44">
        <v>0</v>
      </c>
      <c r="M18" s="44">
        <v>5</v>
      </c>
      <c r="N18" s="44">
        <v>4</v>
      </c>
      <c r="O18" s="44">
        <v>12</v>
      </c>
      <c r="P18" s="44">
        <v>7</v>
      </c>
      <c r="Q18" s="44">
        <v>1</v>
      </c>
      <c r="R18" s="44">
        <v>11</v>
      </c>
      <c r="S18" s="44">
        <v>0</v>
      </c>
      <c r="T18" s="44">
        <v>1</v>
      </c>
      <c r="U18" s="44">
        <v>0</v>
      </c>
      <c r="V18" s="46">
        <v>5</v>
      </c>
    </row>
    <row r="19" spans="1:22" ht="15.75" thickBot="1">
      <c r="A19" s="78"/>
      <c r="B19" s="113" t="s">
        <v>51</v>
      </c>
      <c r="C19" s="48">
        <v>0</v>
      </c>
      <c r="D19" s="49">
        <v>4</v>
      </c>
      <c r="E19" s="49">
        <v>3</v>
      </c>
      <c r="F19" s="49">
        <v>16</v>
      </c>
      <c r="G19" s="49">
        <v>2</v>
      </c>
      <c r="H19" s="49">
        <v>0</v>
      </c>
      <c r="I19" s="49">
        <v>1</v>
      </c>
      <c r="J19" s="49">
        <v>10</v>
      </c>
      <c r="K19" s="49">
        <v>12</v>
      </c>
      <c r="L19" s="49">
        <v>8</v>
      </c>
      <c r="M19" s="49">
        <v>4</v>
      </c>
      <c r="N19" s="49">
        <v>7</v>
      </c>
      <c r="O19" s="49">
        <v>12</v>
      </c>
      <c r="P19" s="49">
        <v>2</v>
      </c>
      <c r="Q19" s="49">
        <v>2</v>
      </c>
      <c r="R19" s="49">
        <v>9</v>
      </c>
      <c r="S19" s="49">
        <v>1</v>
      </c>
      <c r="T19" s="49">
        <v>2</v>
      </c>
      <c r="U19" s="49">
        <v>0</v>
      </c>
      <c r="V19" s="51">
        <v>3</v>
      </c>
    </row>
    <row r="20" spans="1:22" ht="15.75" thickBot="1">
      <c r="A20" s="118" t="s">
        <v>135</v>
      </c>
    </row>
    <row r="21" spans="1:22">
      <c r="A21" s="36" t="s">
        <v>48</v>
      </c>
      <c r="B21" s="37" t="s">
        <v>49</v>
      </c>
      <c r="C21" s="155">
        <f>C13-C4</f>
        <v>0</v>
      </c>
      <c r="D21" s="156">
        <f t="shared" ref="D21:V21" si="21">D13-D4</f>
        <v>0</v>
      </c>
      <c r="E21" s="156">
        <f t="shared" si="21"/>
        <v>0</v>
      </c>
      <c r="F21" s="156">
        <f t="shared" si="21"/>
        <v>0</v>
      </c>
      <c r="G21" s="156">
        <f t="shared" si="21"/>
        <v>0</v>
      </c>
      <c r="H21" s="156">
        <f t="shared" si="21"/>
        <v>0</v>
      </c>
      <c r="I21" s="156">
        <f t="shared" si="21"/>
        <v>18.060000000000002</v>
      </c>
      <c r="J21" s="156">
        <f t="shared" si="21"/>
        <v>2.75</v>
      </c>
      <c r="K21" s="156">
        <f t="shared" si="21"/>
        <v>2.7699999999999996</v>
      </c>
      <c r="L21" s="174">
        <f t="shared" si="21"/>
        <v>-11.11</v>
      </c>
      <c r="M21" s="174">
        <f t="shared" si="21"/>
        <v>-2.5599999999999987</v>
      </c>
      <c r="N21" s="174">
        <f t="shared" si="21"/>
        <v>-15.389999999999999</v>
      </c>
      <c r="O21" s="174">
        <f t="shared" si="21"/>
        <v>-7.6899999999999977</v>
      </c>
      <c r="P21" s="156">
        <f t="shared" si="21"/>
        <v>4.759999999999998</v>
      </c>
      <c r="Q21" s="156">
        <f t="shared" si="21"/>
        <v>39.400000000000006</v>
      </c>
      <c r="R21" s="156">
        <f t="shared" si="21"/>
        <v>7.1499999999999986</v>
      </c>
      <c r="S21" s="156">
        <f t="shared" si="21"/>
        <v>50</v>
      </c>
      <c r="T21" s="156">
        <f t="shared" si="21"/>
        <v>0</v>
      </c>
      <c r="U21" s="156">
        <f t="shared" si="21"/>
        <v>0</v>
      </c>
      <c r="V21" s="157">
        <f t="shared" si="21"/>
        <v>3.6299999999999955</v>
      </c>
    </row>
    <row r="22" spans="1:22">
      <c r="A22" s="38" t="s">
        <v>48</v>
      </c>
      <c r="B22" s="39" t="s">
        <v>50</v>
      </c>
      <c r="C22" s="158">
        <f>C14-C5</f>
        <v>0</v>
      </c>
      <c r="D22" s="159">
        <f t="shared" ref="D22:V22" si="22">D14-D5</f>
        <v>-40</v>
      </c>
      <c r="E22" s="159">
        <f t="shared" si="22"/>
        <v>-25</v>
      </c>
      <c r="F22" s="159">
        <f t="shared" si="22"/>
        <v>0</v>
      </c>
      <c r="G22" s="159">
        <f t="shared" si="22"/>
        <v>-20</v>
      </c>
      <c r="H22" s="159">
        <f t="shared" si="22"/>
        <v>0</v>
      </c>
      <c r="I22" s="159">
        <f t="shared" si="22"/>
        <v>-8.3299999999999983</v>
      </c>
      <c r="J22" s="159">
        <f t="shared" si="22"/>
        <v>11.32</v>
      </c>
      <c r="K22" s="159">
        <f t="shared" si="22"/>
        <v>3.0799999999999983</v>
      </c>
      <c r="L22" s="159">
        <f t="shared" si="22"/>
        <v>0</v>
      </c>
      <c r="M22" s="159">
        <f t="shared" si="22"/>
        <v>21.79</v>
      </c>
      <c r="N22" s="159">
        <f t="shared" si="22"/>
        <v>15.389999999999999</v>
      </c>
      <c r="O22" s="159">
        <f t="shared" si="22"/>
        <v>23.08</v>
      </c>
      <c r="P22" s="159">
        <f t="shared" si="22"/>
        <v>4.759999999999998</v>
      </c>
      <c r="Q22" s="159">
        <f t="shared" si="22"/>
        <v>9.09</v>
      </c>
      <c r="R22" s="159">
        <f t="shared" si="22"/>
        <v>6.0699999999999967</v>
      </c>
      <c r="S22" s="159">
        <f t="shared" si="22"/>
        <v>0</v>
      </c>
      <c r="T22" s="159">
        <f t="shared" si="22"/>
        <v>-33.340000000000003</v>
      </c>
      <c r="U22" s="159">
        <f t="shared" si="22"/>
        <v>0</v>
      </c>
      <c r="V22" s="160">
        <f t="shared" si="22"/>
        <v>4.58</v>
      </c>
    </row>
    <row r="23" spans="1:22" ht="15.75" thickBot="1">
      <c r="A23" s="58" t="s">
        <v>48</v>
      </c>
      <c r="B23" s="59" t="s">
        <v>51</v>
      </c>
      <c r="C23" s="84">
        <f>C19-C10</f>
        <v>0</v>
      </c>
      <c r="D23" s="100">
        <f t="shared" ref="D23:V23" si="23">D19-D10</f>
        <v>2</v>
      </c>
      <c r="E23" s="100">
        <f t="shared" si="23"/>
        <v>1</v>
      </c>
      <c r="F23" s="85">
        <f t="shared" si="23"/>
        <v>0</v>
      </c>
      <c r="G23" s="100">
        <f t="shared" si="23"/>
        <v>1</v>
      </c>
      <c r="H23" s="85">
        <f t="shared" si="23"/>
        <v>0</v>
      </c>
      <c r="I23" s="85">
        <f t="shared" si="23"/>
        <v>-1</v>
      </c>
      <c r="J23" s="85">
        <f t="shared" si="23"/>
        <v>-5</v>
      </c>
      <c r="K23" s="85">
        <f t="shared" si="23"/>
        <v>-1</v>
      </c>
      <c r="L23" s="100">
        <f t="shared" si="23"/>
        <v>1</v>
      </c>
      <c r="M23" s="85">
        <f t="shared" si="23"/>
        <v>-2</v>
      </c>
      <c r="N23" s="85">
        <f t="shared" si="23"/>
        <v>0</v>
      </c>
      <c r="O23" s="85">
        <f t="shared" si="23"/>
        <v>-6</v>
      </c>
      <c r="P23" s="85">
        <f t="shared" si="23"/>
        <v>-2</v>
      </c>
      <c r="Q23" s="85">
        <f t="shared" si="23"/>
        <v>-4</v>
      </c>
      <c r="R23" s="85">
        <f t="shared" si="23"/>
        <v>-5</v>
      </c>
      <c r="S23" s="85">
        <f t="shared" si="23"/>
        <v>-1</v>
      </c>
      <c r="T23" s="100">
        <f t="shared" si="23"/>
        <v>1</v>
      </c>
      <c r="U23" s="85">
        <f t="shared" si="23"/>
        <v>0</v>
      </c>
      <c r="V23" s="86">
        <f t="shared" si="23"/>
        <v>-5</v>
      </c>
    </row>
  </sheetData>
  <mergeCells count="1">
    <mergeCell ref="A1:V1"/>
  </mergeCells>
  <conditionalFormatting sqref="C13:V15">
    <cfRule type="cellIs" priority="9" stopIfTrue="1" operator="greaterThanOrEqual">
      <formula>100</formula>
    </cfRule>
    <cfRule type="cellIs" dxfId="4" priority="10" stopIfTrue="1" operator="greaterThanOrEqual">
      <formula>100</formula>
    </cfRule>
  </conditionalFormatting>
  <conditionalFormatting sqref="C21:V23">
    <cfRule type="cellIs" priority="3" stopIfTrue="1" operator="greaterThanOrEqual">
      <formula>100</formula>
    </cfRule>
    <cfRule type="cellIs" dxfId="3" priority="4" stopIfTrue="1" operator="greaterThanOrEqual">
      <formula>100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E33" sqref="E33"/>
    </sheetView>
  </sheetViews>
  <sheetFormatPr defaultRowHeight="15"/>
  <cols>
    <col min="1" max="1" width="24.7109375" customWidth="1"/>
    <col min="2" max="2" width="13.42578125" customWidth="1"/>
    <col min="3" max="6" width="23.7109375" customWidth="1"/>
  </cols>
  <sheetData>
    <row r="1" spans="1:6">
      <c r="A1" s="69"/>
      <c r="B1" s="70"/>
      <c r="C1" s="71"/>
      <c r="D1" s="71"/>
      <c r="E1" s="71"/>
      <c r="F1" s="72"/>
    </row>
    <row r="2" spans="1:6">
      <c r="A2" s="203" t="s">
        <v>4</v>
      </c>
      <c r="B2" s="203"/>
      <c r="C2" s="203"/>
      <c r="D2" s="203"/>
      <c r="E2" s="203"/>
      <c r="F2" s="203"/>
    </row>
    <row r="3" spans="1:6">
      <c r="A3" s="204" t="s">
        <v>130</v>
      </c>
      <c r="B3" s="204"/>
      <c r="C3" s="204"/>
      <c r="D3" s="204"/>
      <c r="E3" s="204"/>
      <c r="F3" s="204"/>
    </row>
    <row r="4" spans="1:6" ht="15.75" thickBot="1">
      <c r="A4" s="5" t="s">
        <v>137</v>
      </c>
      <c r="B4" s="73"/>
      <c r="C4" s="73"/>
      <c r="D4" s="73"/>
      <c r="E4" s="73"/>
      <c r="F4" s="73"/>
    </row>
    <row r="5" spans="1:6" ht="26.25" thickBot="1">
      <c r="A5" s="7" t="s">
        <v>6</v>
      </c>
      <c r="B5" s="7" t="s">
        <v>7</v>
      </c>
      <c r="C5" s="74" t="s">
        <v>131</v>
      </c>
      <c r="D5" s="74" t="s">
        <v>132</v>
      </c>
      <c r="E5" s="75" t="s">
        <v>133</v>
      </c>
      <c r="F5" s="75" t="s">
        <v>134</v>
      </c>
    </row>
    <row r="6" spans="1:6">
      <c r="A6" s="130" t="s">
        <v>48</v>
      </c>
      <c r="B6" s="151" t="s">
        <v>49</v>
      </c>
      <c r="C6" s="161">
        <f>ROUND((C10*100/$C$9),2)</f>
        <v>7.59</v>
      </c>
      <c r="D6" s="162">
        <f>ROUND((D10*100/$D$9),2)</f>
        <v>18.54</v>
      </c>
      <c r="E6" s="162">
        <f>ROUND((E10*100/$E$9),2)</f>
        <v>25.81</v>
      </c>
      <c r="F6" s="168">
        <f>ROUND((F10*100/$F$9),2)</f>
        <v>0</v>
      </c>
    </row>
    <row r="7" spans="1:6">
      <c r="A7" s="131" t="s">
        <v>48</v>
      </c>
      <c r="B7" s="152" t="s">
        <v>50</v>
      </c>
      <c r="C7" s="163">
        <f>ROUND((C11*100/$C$9),2)</f>
        <v>54.48</v>
      </c>
      <c r="D7" s="164">
        <f>ROUND((D11*100/$D$9),2)</f>
        <v>62.93</v>
      </c>
      <c r="E7" s="164">
        <f>ROUND((E11*100/$E$9),2)</f>
        <v>48.39</v>
      </c>
      <c r="F7" s="169">
        <f>ROUND((F11*100/$F$9),2)</f>
        <v>30</v>
      </c>
    </row>
    <row r="8" spans="1:6" ht="15.75" thickBot="1">
      <c r="A8" s="40" t="s">
        <v>48</v>
      </c>
      <c r="B8" s="153" t="s">
        <v>51</v>
      </c>
      <c r="C8" s="104">
        <f>ROUND((C12*100/$C$9),2)</f>
        <v>37.93</v>
      </c>
      <c r="D8" s="105">
        <f>ROUND((D12*100/$D$9),2)</f>
        <v>18.54</v>
      </c>
      <c r="E8" s="105">
        <f>ROUND((E12*100/$E$9),2)</f>
        <v>25.81</v>
      </c>
      <c r="F8" s="106">
        <f>ROUND((F12*100/$F$9),2)</f>
        <v>70</v>
      </c>
    </row>
    <row r="9" spans="1:6">
      <c r="A9" s="21" t="s">
        <v>52</v>
      </c>
      <c r="B9" s="22" t="s">
        <v>53</v>
      </c>
      <c r="C9" s="60">
        <v>290</v>
      </c>
      <c r="D9" s="61">
        <v>205</v>
      </c>
      <c r="E9" s="61">
        <v>62</v>
      </c>
      <c r="F9" s="62">
        <v>10</v>
      </c>
    </row>
    <row r="10" spans="1:6">
      <c r="A10" s="24"/>
      <c r="B10" s="42" t="s">
        <v>49</v>
      </c>
      <c r="C10" s="165">
        <v>22</v>
      </c>
      <c r="D10" s="166">
        <v>38</v>
      </c>
      <c r="E10" s="166">
        <v>16</v>
      </c>
      <c r="F10" s="167">
        <v>0</v>
      </c>
    </row>
    <row r="11" spans="1:6">
      <c r="A11" s="24"/>
      <c r="B11" s="47" t="s">
        <v>50</v>
      </c>
      <c r="C11" s="165">
        <v>158</v>
      </c>
      <c r="D11" s="166">
        <v>129</v>
      </c>
      <c r="E11" s="166">
        <v>30</v>
      </c>
      <c r="F11" s="167">
        <v>3</v>
      </c>
    </row>
    <row r="12" spans="1:6" ht="15.75" thickBot="1">
      <c r="A12" s="78"/>
      <c r="B12" s="79" t="s">
        <v>51</v>
      </c>
      <c r="C12" s="66">
        <v>110</v>
      </c>
      <c r="D12" s="67">
        <v>38</v>
      </c>
      <c r="E12" s="67">
        <v>16</v>
      </c>
      <c r="F12" s="68">
        <v>7</v>
      </c>
    </row>
    <row r="14" spans="1:6" ht="15.75" thickBot="1">
      <c r="A14" s="5" t="s">
        <v>136</v>
      </c>
      <c r="B14" s="73"/>
      <c r="C14" s="73"/>
      <c r="D14" s="73"/>
      <c r="E14" s="73"/>
      <c r="F14" s="73"/>
    </row>
    <row r="15" spans="1:6" ht="26.25" thickBot="1">
      <c r="A15" s="7" t="s">
        <v>6</v>
      </c>
      <c r="B15" s="7" t="s">
        <v>7</v>
      </c>
      <c r="C15" s="74" t="s">
        <v>131</v>
      </c>
      <c r="D15" s="74" t="s">
        <v>132</v>
      </c>
      <c r="E15" s="75" t="s">
        <v>133</v>
      </c>
      <c r="F15" s="75" t="s">
        <v>134</v>
      </c>
    </row>
    <row r="16" spans="1:6">
      <c r="A16" s="36" t="s">
        <v>48</v>
      </c>
      <c r="B16" s="37" t="s">
        <v>49</v>
      </c>
      <c r="C16" s="54">
        <f>ROUND((C20*100/$C$19),2)</f>
        <v>11.22</v>
      </c>
      <c r="D16" s="55">
        <f>ROUND((D20*100/$D$19),2)</f>
        <v>25.25</v>
      </c>
      <c r="E16" s="55">
        <f>ROUND((E20*100/$E$19),2)</f>
        <v>33.869999999999997</v>
      </c>
      <c r="F16" s="76">
        <f>ROUND((F20*100/$F$19),2)</f>
        <v>0</v>
      </c>
    </row>
    <row r="17" spans="1:6">
      <c r="A17" s="38" t="s">
        <v>48</v>
      </c>
      <c r="B17" s="39" t="s">
        <v>50</v>
      </c>
      <c r="C17" s="56">
        <f>ROUND((C21*100/$C$19),2)</f>
        <v>52.38</v>
      </c>
      <c r="D17" s="57">
        <f t="shared" ref="D17:D18" si="0">ROUND((D21*100/$D$19),2)</f>
        <v>57.43</v>
      </c>
      <c r="E17" s="57">
        <f t="shared" ref="E17:E18" si="1">ROUND((E21*100/$E$19),2)</f>
        <v>50</v>
      </c>
      <c r="F17" s="77">
        <f t="shared" ref="F17:F18" si="2">ROUND((F21*100/$F$19),2)</f>
        <v>46.15</v>
      </c>
    </row>
    <row r="18" spans="1:6" ht="15.75" thickBot="1">
      <c r="A18" s="40" t="s">
        <v>48</v>
      </c>
      <c r="B18" s="41" t="s">
        <v>51</v>
      </c>
      <c r="C18" s="104">
        <f>ROUND((C22*100/$C$19),2)</f>
        <v>36.39</v>
      </c>
      <c r="D18" s="105">
        <f t="shared" si="0"/>
        <v>17.329999999999998</v>
      </c>
      <c r="E18" s="105">
        <f t="shared" si="1"/>
        <v>16.13</v>
      </c>
      <c r="F18" s="106">
        <f t="shared" si="2"/>
        <v>53.85</v>
      </c>
    </row>
    <row r="19" spans="1:6">
      <c r="A19" s="21" t="s">
        <v>52</v>
      </c>
      <c r="B19" s="22" t="s">
        <v>53</v>
      </c>
      <c r="C19" s="60">
        <v>294</v>
      </c>
      <c r="D19" s="61">
        <v>202</v>
      </c>
      <c r="E19" s="61">
        <v>62</v>
      </c>
      <c r="F19" s="62">
        <v>13</v>
      </c>
    </row>
    <row r="20" spans="1:6">
      <c r="A20" s="24"/>
      <c r="B20" s="42" t="s">
        <v>49</v>
      </c>
      <c r="C20" s="63">
        <v>33</v>
      </c>
      <c r="D20" s="64">
        <v>51</v>
      </c>
      <c r="E20" s="64">
        <v>21</v>
      </c>
      <c r="F20" s="65">
        <v>0</v>
      </c>
    </row>
    <row r="21" spans="1:6">
      <c r="A21" s="24"/>
      <c r="B21" s="47" t="s">
        <v>50</v>
      </c>
      <c r="C21" s="63">
        <v>154</v>
      </c>
      <c r="D21" s="64">
        <v>116</v>
      </c>
      <c r="E21" s="64">
        <v>31</v>
      </c>
      <c r="F21" s="65">
        <v>6</v>
      </c>
    </row>
    <row r="22" spans="1:6" ht="15.75" thickBot="1">
      <c r="A22" s="78"/>
      <c r="B22" s="79" t="s">
        <v>51</v>
      </c>
      <c r="C22" s="66">
        <v>107</v>
      </c>
      <c r="D22" s="67">
        <v>35</v>
      </c>
      <c r="E22" s="67">
        <v>10</v>
      </c>
      <c r="F22" s="68">
        <v>7</v>
      </c>
    </row>
    <row r="25" spans="1:6" ht="15.75" thickBot="1">
      <c r="A25" s="118" t="s">
        <v>135</v>
      </c>
    </row>
    <row r="26" spans="1:6">
      <c r="A26" s="36" t="s">
        <v>48</v>
      </c>
      <c r="B26" s="37" t="s">
        <v>49</v>
      </c>
      <c r="C26" s="161">
        <f>C16-C6</f>
        <v>3.6300000000000008</v>
      </c>
      <c r="D26" s="162">
        <f t="shared" ref="D26:F26" si="3">D16-D6</f>
        <v>6.7100000000000009</v>
      </c>
      <c r="E26" s="162">
        <f t="shared" si="3"/>
        <v>8.0599999999999987</v>
      </c>
      <c r="F26" s="168">
        <f t="shared" si="3"/>
        <v>0</v>
      </c>
    </row>
    <row r="27" spans="1:6">
      <c r="A27" s="38" t="s">
        <v>48</v>
      </c>
      <c r="B27" s="39" t="s">
        <v>50</v>
      </c>
      <c r="C27" s="163">
        <f>C17-C7</f>
        <v>-2.0999999999999943</v>
      </c>
      <c r="D27" s="164">
        <f t="shared" ref="D27:F27" si="4">D17-D7</f>
        <v>-5.5</v>
      </c>
      <c r="E27" s="164">
        <f t="shared" si="4"/>
        <v>1.6099999999999994</v>
      </c>
      <c r="F27" s="169">
        <f t="shared" si="4"/>
        <v>16.149999999999999</v>
      </c>
    </row>
    <row r="28" spans="1:6" ht="15.75" thickBot="1">
      <c r="A28" s="58" t="s">
        <v>48</v>
      </c>
      <c r="B28" s="59" t="s">
        <v>51</v>
      </c>
      <c r="C28" s="104">
        <f>C18-C8</f>
        <v>-1.5399999999999991</v>
      </c>
      <c r="D28" s="105">
        <f t="shared" ref="D28:F28" si="5">D18-D8</f>
        <v>-1.2100000000000009</v>
      </c>
      <c r="E28" s="105">
        <f t="shared" si="5"/>
        <v>-9.68</v>
      </c>
      <c r="F28" s="106">
        <f t="shared" si="5"/>
        <v>-16.149999999999999</v>
      </c>
    </row>
  </sheetData>
  <mergeCells count="2">
    <mergeCell ref="A2:F2"/>
    <mergeCell ref="A3:F3"/>
  </mergeCells>
  <conditionalFormatting sqref="C16:F18">
    <cfRule type="cellIs" priority="7" stopIfTrue="1" operator="greaterThanOrEqual">
      <formula>100</formula>
    </cfRule>
    <cfRule type="cellIs" dxfId="2" priority="8" stopIfTrue="1" operator="greaterThanOrEqual">
      <formula>100</formula>
    </cfRule>
  </conditionalFormatting>
  <conditionalFormatting sqref="C26:F28">
    <cfRule type="cellIs" priority="3" stopIfTrue="1" operator="greaterThanOrEqual">
      <formula>100</formula>
    </cfRule>
    <cfRule type="cellIs" dxfId="1" priority="4" stopIfTrue="1" operator="greaterThanOrEqual">
      <formula>100</formula>
    </cfRule>
  </conditionalFormatting>
  <conditionalFormatting sqref="C6:F8">
    <cfRule type="cellIs" priority="1" stopIfTrue="1" operator="greaterThanOrEqual">
      <formula>100</formula>
    </cfRule>
    <cfRule type="cellIs" dxfId="0" priority="2" stopIfTrue="1" operator="greaterThanOrEqual">
      <formula>100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Izmeklējumi</vt:lpstr>
      <vt:lpstr>Specialisti</vt:lpstr>
      <vt:lpstr>Rehabilitācija</vt:lpstr>
      <vt:lpstr>Dienas stacionārs</vt:lpstr>
      <vt:lpstr>Zobārstniecība</vt:lpstr>
    </vt:vector>
  </TitlesOfParts>
  <Company>NVD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Nellija Nikiforova</dc:creator>
  <cp:lastModifiedBy>Māra Keiša</cp:lastModifiedBy>
  <dcterms:created xsi:type="dcterms:W3CDTF">2019-07-31T07:30:04Z</dcterms:created>
  <dcterms:modified xsi:type="dcterms:W3CDTF">2021-06-01T14:39:03Z</dcterms:modified>
</cp:coreProperties>
</file>